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Obrazac BS" sheetId="1" r:id="rId1"/>
    <sheet name="Obrazac PR" sheetId="2" r:id="rId2"/>
    <sheet name="Obrazac NT" sheetId="3" r:id="rId3"/>
    <sheet name="Obrazac PP" sheetId="4" r:id="rId4"/>
    <sheet name="Obrazac KIF" sheetId="5" r:id="rId5"/>
    <sheet name="Obrazac GIB" sheetId="6" r:id="rId6"/>
    <sheet name="Sheet1" sheetId="7" r:id="rId7"/>
  </sheets>
  <definedNames>
    <definedName name="_xlnm.Print_Area" localSheetId="2">'Obrazac NT'!$A$1:$E$59</definedName>
  </definedNames>
  <calcPr fullCalcOnLoad="1"/>
</workbook>
</file>

<file path=xl/sharedStrings.xml><?xml version="1.0" encoding="utf-8"?>
<sst xmlns="http://schemas.openxmlformats.org/spreadsheetml/2006/main" count="708" uniqueCount="554">
  <si>
    <t>BOSNA I HERCEGOVINA</t>
  </si>
  <si>
    <t>OBRAZAC BS</t>
  </si>
  <si>
    <t>FEDERACIJA BOSNE I HERCEGOVINE</t>
  </si>
  <si>
    <t>Identifikacijski broj:________________</t>
  </si>
  <si>
    <t>šifra po kvalifikacionoj</t>
  </si>
  <si>
    <t>djelatnosti:___________________</t>
  </si>
  <si>
    <t>Organizacijski broj:_____________</t>
  </si>
  <si>
    <t>Operativni broj:___________________</t>
  </si>
  <si>
    <t>Fukcionalni kod:_______________</t>
  </si>
  <si>
    <t>Fond:_________</t>
  </si>
  <si>
    <t>Pojedinačni obrasci:_____________</t>
  </si>
  <si>
    <t>Konsolidovani obrasci:___________</t>
  </si>
  <si>
    <t xml:space="preserve"> BILANS STANJA</t>
  </si>
  <si>
    <t>KM</t>
  </si>
  <si>
    <t>R.b.</t>
  </si>
  <si>
    <t>Broj Konta</t>
  </si>
  <si>
    <t>Pozicija</t>
  </si>
  <si>
    <t>Oznaka za AOP</t>
  </si>
  <si>
    <t>U obračunskom periodu tekuće godine</t>
  </si>
  <si>
    <t>U istom obračunskom periodu prethodne godine</t>
  </si>
  <si>
    <t>Procenat (4/5)                      x 100</t>
  </si>
  <si>
    <t>I AKTIVA</t>
  </si>
  <si>
    <t>100000+          200000</t>
  </si>
  <si>
    <t xml:space="preserve">A. Gotovina, kratkoročna potraživanja, razgraničenja i zalihe (3+……10) </t>
  </si>
  <si>
    <t>Novčana sredstva i plemeniti metali</t>
  </si>
  <si>
    <t>Vrijednosni papiri</t>
  </si>
  <si>
    <t>Kratkoročna potraživanja</t>
  </si>
  <si>
    <t>Kratkoročni plasmani</t>
  </si>
  <si>
    <t>Finansijski i obračunski odnosi sa drugim povezanim jedinicama</t>
  </si>
  <si>
    <t>Zalihe materijala i robe</t>
  </si>
  <si>
    <t>Zalihe sitnog inventara</t>
  </si>
  <si>
    <t>Kratkoročna razgraničenja</t>
  </si>
  <si>
    <t>Stalna sredstva</t>
  </si>
  <si>
    <t>Ispravka vrijednosti stalnih sredstava</t>
  </si>
  <si>
    <t>011-0119</t>
  </si>
  <si>
    <t>Dugoročni plasmani</t>
  </si>
  <si>
    <t>Ispravka vrijednosti dugoročnih plasmana</t>
  </si>
  <si>
    <t>020-029</t>
  </si>
  <si>
    <t>Neotpisana vrijednost dugročnih plasmana                 (15 minus 16)</t>
  </si>
  <si>
    <t>Ispravka vrijednosti vrijedonosnih papira</t>
  </si>
  <si>
    <t>031-0319</t>
  </si>
  <si>
    <t>Neotpisana vrijednost vrijedonosnih papira                 (18 minus 19)</t>
  </si>
  <si>
    <t>09</t>
  </si>
  <si>
    <t xml:space="preserve">Dugoročna razgraničenja </t>
  </si>
  <si>
    <t xml:space="preserve">UKUPNA AKTIVA   (2 + 11) =41  </t>
  </si>
  <si>
    <t>II  PASIVA</t>
  </si>
  <si>
    <t>A.Kratkoročne obaveze i razgraničenja (25+.......+30)</t>
  </si>
  <si>
    <t>Kratkoročne tekuće obaveze</t>
  </si>
  <si>
    <t>Obaveze po osnovu vrijednosnih papira</t>
  </si>
  <si>
    <t>Kratkoročni krediti i zajmovi</t>
  </si>
  <si>
    <t>Obaveze prema djelatnicima</t>
  </si>
  <si>
    <t>B.Dugoročne  obaveze i razgraničenja (32+33+34)</t>
  </si>
  <si>
    <t>Dugoročni krediti i zajmovi</t>
  </si>
  <si>
    <t>Ostale dugoročne obaveze</t>
  </si>
  <si>
    <t>Dugoročna razgraničenja</t>
  </si>
  <si>
    <t>C.Izvori stalnih sredstava (36+37+38+39 minus 40)</t>
  </si>
  <si>
    <t>Izvori stalnih sredstava</t>
  </si>
  <si>
    <t>Ostali izvori sredstava</t>
  </si>
  <si>
    <t>Izvori sredstava rezervi</t>
  </si>
  <si>
    <t>Neraspoređeni višak prihoda nad rashodima</t>
  </si>
  <si>
    <t>Neraspoređeni višak rashoda nad prihodima</t>
  </si>
  <si>
    <t>UKUPNA PASIVA     (24+31+35) = 22</t>
  </si>
  <si>
    <t>U ______________________  Certificirani računovođa___________________________</t>
  </si>
  <si>
    <t>Rukovodilac</t>
  </si>
  <si>
    <t>Dana ____________________  Broj dozvole:__________________</t>
  </si>
  <si>
    <t>M.P.</t>
  </si>
  <si>
    <t>B. Stalna sredstva (14+17+20+21)</t>
  </si>
  <si>
    <t>Neotpisana vrijednost stalnih sredstava                (12 minus 13)</t>
  </si>
  <si>
    <t>OBRAZAC PR</t>
  </si>
  <si>
    <t>Organizacijski broj:______________</t>
  </si>
  <si>
    <t>Fukcionalni kod:________________</t>
  </si>
  <si>
    <t xml:space="preserve"> RAČUN PRIHODA I RASHODA</t>
  </si>
  <si>
    <t xml:space="preserve">KM </t>
  </si>
  <si>
    <t xml:space="preserve">O  p i s </t>
  </si>
  <si>
    <t xml:space="preserve">Procenat             4/5                                    x 100 </t>
  </si>
  <si>
    <t>Plaće i naknade troškova zaposlenih    (4+5)</t>
  </si>
  <si>
    <t>Bruto plaće i naknade</t>
  </si>
  <si>
    <t>Naknade troškova zaposlenih</t>
  </si>
  <si>
    <t>Doprinos poslodavca i ostali doprinosi</t>
  </si>
  <si>
    <t>Izdaci za materijal, sitni inventar  i usluge    (8+..........+16)</t>
  </si>
  <si>
    <t>Putni troškovi</t>
  </si>
  <si>
    <t>Izdaci za energiju</t>
  </si>
  <si>
    <t>Izdaci za komunikaciju i komunalne usluge</t>
  </si>
  <si>
    <t>Nabavka materijala i sitnog inventara</t>
  </si>
  <si>
    <t>Izdaci za usluge prevoza i goriva</t>
  </si>
  <si>
    <t>Unajmljivanje imovine, opreme i nematerijalne imovine</t>
  </si>
  <si>
    <t>Izdaci za tekuće održavanje</t>
  </si>
  <si>
    <t>Izdaci osiguranja, bankarskih usluga i usluga platnog prometa</t>
  </si>
  <si>
    <t>Ugovorene i  druge posebne usluge</t>
  </si>
  <si>
    <t>Tekući transferi i drugi tekući rashodi   (18+...........+ 25)</t>
  </si>
  <si>
    <t>Tekući transferi  drugim nivoima vlasti i fondovima</t>
  </si>
  <si>
    <t>Tekući transferi  pojedincima</t>
  </si>
  <si>
    <t>Tekući transferi  neprofitnim organizacijama</t>
  </si>
  <si>
    <t>Subvencije javnim preduzećima</t>
  </si>
  <si>
    <t>Subvencije privatnim preduzećima i poduzetnicima</t>
  </si>
  <si>
    <t>Subvencije finansijskim institucijama</t>
  </si>
  <si>
    <t>Tekući transferi  u inostranstvo</t>
  </si>
  <si>
    <t>Drugi tekući rashodi</t>
  </si>
  <si>
    <t>Kapitalni transferi  (27+…...+33)</t>
  </si>
  <si>
    <t>Kapitalni transferi  drugim nivoima vlasti i fondovima</t>
  </si>
  <si>
    <t>Kapitalni transferi  pojedincima</t>
  </si>
  <si>
    <t>Kapitalni transferi neprofitnim organizacijama</t>
  </si>
  <si>
    <t>Kapitalni transferi javnim preduzećima</t>
  </si>
  <si>
    <t>Kapitalni transferi privatnim preduzećima i poduzetnicima</t>
  </si>
  <si>
    <t>Kapitalni transferi finansijskim institucijama</t>
  </si>
  <si>
    <t>Kapitalni transferi u inostranstvo</t>
  </si>
  <si>
    <t>Izdaci za kamate   (35+……….+38)</t>
  </si>
  <si>
    <t>Kamate na pozajmice primljene kroz Državu</t>
  </si>
  <si>
    <t>Izdaci za inostrane kamate</t>
  </si>
  <si>
    <t>Kamate na domaće pozajmljivanje</t>
  </si>
  <si>
    <t>Izdaci za kamate vezane za dug po izdatim garancijama</t>
  </si>
  <si>
    <t xml:space="preserve"> II PRIHODI (40+55+73)</t>
  </si>
  <si>
    <t>Prihodi od poreza   (41+45+46+47+48+52+53+54)</t>
  </si>
  <si>
    <t>Porezi na dobit pojedinaca i preduzeća (42+43+44)</t>
  </si>
  <si>
    <t>Porezi na dobit pojedinaca (zaostale uplate poreza)</t>
  </si>
  <si>
    <t>Porezi na dobit preduzeća</t>
  </si>
  <si>
    <t>Porez na dobit banaka i drugih finan. organizacija društava za osiguranje i reosiguranje imovine i lica, pravnih lica iz oblasti elektroprivrede  pošte i telekomunikacija i pravnih lica iz oblasti igara na sreću i ostalih preduzeća</t>
  </si>
  <si>
    <t>Doprinosi za socijalnu zaštitu</t>
  </si>
  <si>
    <t>Porezi na plaće i radnu snagu</t>
  </si>
  <si>
    <t>Porezi na imovinu</t>
  </si>
  <si>
    <t>Domaći porezi na dobra i usluge ( zaostale obaveze na osnovu poreza na promet dobara i usluga)    (49+……51)</t>
  </si>
  <si>
    <t>Porezi na prodaju dobara i usluga, ukupni promet ili dodanu vrijednost</t>
  </si>
  <si>
    <t>Porez na promet posebnih usluga</t>
  </si>
  <si>
    <t>Ostali porezi na promet proizvoda i usluga (zaostale obaveze)</t>
  </si>
  <si>
    <t>Porezi na dohodak</t>
  </si>
  <si>
    <t xml:space="preserve">Prihodi od indirektnih poreza </t>
  </si>
  <si>
    <t>Ostali porezi</t>
  </si>
  <si>
    <t>Neporezni prihodi    (56+64+72)</t>
  </si>
  <si>
    <t>Prihodi od poduzetničkih aktivnosti i imovine i prihodi od pozitivnih kursnih razlika (57+…….+63)</t>
  </si>
  <si>
    <t>Prihodi od nefinansijskih javnih preduzeća i finansijskih javnih institucija</t>
  </si>
  <si>
    <t>Ostali prihodi od imovine</t>
  </si>
  <si>
    <t>Kamate  i dividende primljene od pozajmica i učešća u kapitalu</t>
  </si>
  <si>
    <t>Naknade primljene od pozajmica i učešća u kapitalu</t>
  </si>
  <si>
    <t>Prihodi od pozitivnih kursnih razlika</t>
  </si>
  <si>
    <t>Prihodi od privatizacije</t>
  </si>
  <si>
    <t>Prihodi po osnovu premije i provizije za izdatu garanciju</t>
  </si>
  <si>
    <t>Naknade i takse i prihodi od pružanja javnih usluga    (65+.......+71)</t>
  </si>
  <si>
    <t>Administrativne takse</t>
  </si>
  <si>
    <t>Sudske takse</t>
  </si>
  <si>
    <t>Komunalne naknade i  takse</t>
  </si>
  <si>
    <t>Ostale budžetske naknade i takse</t>
  </si>
  <si>
    <t>Naknade i takse po federalnim zakonima i drugim propisima</t>
  </si>
  <si>
    <t>Prihodi od pružanja javnih usluga (prihodi od vlastitih djelatnosti korisnika budžeta i vlastiti prihodi)</t>
  </si>
  <si>
    <t>Neplanirane uplate - prihodi</t>
  </si>
  <si>
    <t>Novčane kazne (neporeske prirode)</t>
  </si>
  <si>
    <t>Tekući transferi (transferi i donacije)   (74+76+78+80+86)</t>
  </si>
  <si>
    <t>Primljeni tekući transferi od inostranih vlada i međunarodnih organizacija</t>
  </si>
  <si>
    <t>Primljeni tekući transferi od ostalih nivoa vlasti i fondova</t>
  </si>
  <si>
    <t>Donacije</t>
  </si>
  <si>
    <t>Kapitalni transferi (81+83)</t>
  </si>
  <si>
    <t>Primljeni kapitalni transferi od inostranih vlada i međunarodnih organizacija (r. br. 82.)</t>
  </si>
  <si>
    <t xml:space="preserve">Primljeni kapitalni transferi od inostranih vlada i međunarodnih organizacija </t>
  </si>
  <si>
    <t>Kapitalni transferi od ostalih nivoa vlasti (84+85)</t>
  </si>
  <si>
    <t>Kapitalni transferi od ostalih nivoa vlasti i fondova</t>
  </si>
  <si>
    <t>Kapitalni transferi od nevladinih izvora</t>
  </si>
  <si>
    <t>Prihodi po osnovu zaostalih obaveza  (r.br.87)</t>
  </si>
  <si>
    <t>Prihodi po osnovu zaostalih obaveza</t>
  </si>
  <si>
    <t>Pokriveno:</t>
  </si>
  <si>
    <t>Nepokriveno:</t>
  </si>
  <si>
    <t>OBRAZAC  NT</t>
  </si>
  <si>
    <t>IZVJEŠTAJ  O NOVČANIM TOKOVIMA</t>
  </si>
  <si>
    <t>Period izvještavanja: od ________ do _______</t>
  </si>
  <si>
    <t>Broj      konta</t>
  </si>
  <si>
    <t>Iznos</t>
  </si>
  <si>
    <t>I NOVČANI PRIMICI</t>
  </si>
  <si>
    <t>Prihodi  (2+3+4+5+6)</t>
  </si>
  <si>
    <t>Prihodi od poreza</t>
  </si>
  <si>
    <t>Neporeski prihodi</t>
  </si>
  <si>
    <t>Tekući transferi (transferi i donacije)</t>
  </si>
  <si>
    <t>Kapitalni transferi</t>
  </si>
  <si>
    <t>Kapitalni primici i transferi (r.br.8.)</t>
  </si>
  <si>
    <r>
      <rPr>
        <sz val="10"/>
        <color indexed="8"/>
        <rFont val="Arial CE"/>
        <family val="0"/>
      </rPr>
      <t>Kapitalni primici od prodaje stalnih sredstava</t>
    </r>
  </si>
  <si>
    <t>Finansiranje  (10+11+12)</t>
  </si>
  <si>
    <t>Primici od finansijske imovine</t>
  </si>
  <si>
    <t>Primici od dugoročnog zaduživanja</t>
  </si>
  <si>
    <t>Primici od kratkoročnog zaduživanja</t>
  </si>
  <si>
    <t>UKUPNI NOVČANI PRIMICI (1+7+9)</t>
  </si>
  <si>
    <t>II  NOVČANE ISPLATE</t>
  </si>
  <si>
    <t>Rashodi  (od 16 do 21)</t>
  </si>
  <si>
    <t>Plaće i naknade troškova zaposlenih</t>
  </si>
  <si>
    <t>Doprinosi poslodavca i ostali doprinosi</t>
  </si>
  <si>
    <t>Izdaci za materijal, sitni inventar i usluge</t>
  </si>
  <si>
    <t>Tekući transferi i drugi tekući rashodi</t>
  </si>
  <si>
    <t>Izdaci za kamate</t>
  </si>
  <si>
    <t>Kapitalni izdaci  (r.br. 23.)</t>
  </si>
  <si>
    <t>Izdaci za nabavku stalnih sredstava</t>
  </si>
  <si>
    <t>Finansiranje  (25+26)</t>
  </si>
  <si>
    <t>Izdaci za finansijsku imovinu</t>
  </si>
  <si>
    <t>Izdaci za otplate dugova</t>
  </si>
  <si>
    <t>UKUPNE NOVĆANE ISPLATE (15+22+24)</t>
  </si>
  <si>
    <t>NETO NOVČANI PRIMICI / ISPLATE (13 minus 27) ili (27 minus 13)</t>
  </si>
  <si>
    <t>SALDO GOTOVINE NA POČETKU GODINE</t>
  </si>
  <si>
    <t>SALDO GOTOVINE NA KRAJU GODINE (28+29)</t>
  </si>
  <si>
    <t>Nadležno ministarstvo:____________________________</t>
  </si>
  <si>
    <t>Potrošačka jedinica-glava:_________________________</t>
  </si>
  <si>
    <t>Sjedište potrošačke jedinice:_______________________</t>
  </si>
  <si>
    <t>POSEBNI PODACI</t>
  </si>
  <si>
    <t>o plaćama i broju zaposlenih</t>
  </si>
  <si>
    <t>Period izvještavanja: od ____________ do _____________</t>
  </si>
  <si>
    <t>R. br.</t>
  </si>
  <si>
    <t>Opis</t>
  </si>
  <si>
    <t>1.</t>
  </si>
  <si>
    <t>2.</t>
  </si>
  <si>
    <t>3.</t>
  </si>
  <si>
    <t>Neto plaće i naknade plaća (bez poreza na dohodak)</t>
  </si>
  <si>
    <t>4.</t>
  </si>
  <si>
    <t>Akontacija poreza na dohodak</t>
  </si>
  <si>
    <t>5.</t>
  </si>
  <si>
    <t>Doprinosi na teret zaposlenih (6+7+8)</t>
  </si>
  <si>
    <t>6.</t>
  </si>
  <si>
    <t>Za penzijsko i invalidsko osiguranje</t>
  </si>
  <si>
    <t>7.</t>
  </si>
  <si>
    <t>Za zdravstveno osiguranje</t>
  </si>
  <si>
    <t>8.</t>
  </si>
  <si>
    <t>Za zapošljavanje</t>
  </si>
  <si>
    <t>9.</t>
  </si>
  <si>
    <t>Doprinosi poslodavca (10+11+12+13)</t>
  </si>
  <si>
    <t>10.</t>
  </si>
  <si>
    <t>11.</t>
  </si>
  <si>
    <t>12.</t>
  </si>
  <si>
    <t>13.</t>
  </si>
  <si>
    <t>Za beneficirani radni staž</t>
  </si>
  <si>
    <t>14.</t>
  </si>
  <si>
    <t>Ostali doprinosi (na teret penzija i ostali doprinosi)</t>
  </si>
  <si>
    <t>15.</t>
  </si>
  <si>
    <t>Prosječan broj zaposlenih na osnovu radnih sati (cijeli broj)</t>
  </si>
  <si>
    <t>OBRAZAC KIF</t>
  </si>
  <si>
    <t>IZVJEŠTAJ O KAPITALNIM IZDACIMA I FINANSIRANJU</t>
  </si>
  <si>
    <t>Procenat  4/5               x 100</t>
  </si>
  <si>
    <t>KAPITALNI IZDACI (2+9+17)</t>
  </si>
  <si>
    <t>Izdaci za nabavku stalnih sredstava (3+……..+8)</t>
  </si>
  <si>
    <t>Nabavka zemljišta, šuma i višegodišnjih zasada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</si>
  <si>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</si>
  <si>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</si>
  <si>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</si>
  <si>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</si>
  <si>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</si>
  <si>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finansijsku imovinu (10+…….+16)</t>
  </si>
  <si>
    <t>Pozajmljivanja drugim nivoima vlasti</t>
  </si>
  <si>
    <t xml:space="preserve">Pozajmljivanja pojedincima, neprofitnim organizacijama i privatnim preduzećima </t>
  </si>
  <si>
    <t>Pozajmljivanja javnim preduzećima</t>
  </si>
  <si>
    <t>Izdaci za kupovinu dionica javnih preduzeća</t>
  </si>
  <si>
    <t>Izdaci za kupovinu dionica privatnih preduzeća i učešće u zajedničkim ulaganjima</t>
  </si>
  <si>
    <t>Ostala domaća pozajmljivanja</t>
  </si>
  <si>
    <t>Pozajmljivanja u inostranstvu</t>
  </si>
  <si>
    <t>Izdaci za otplate dugova (18+...........+23)</t>
  </si>
  <si>
    <t>Otplate dugova primljenih kroz Državu</t>
  </si>
  <si>
    <t>Spoljne otplate</t>
  </si>
  <si>
    <t>Otplate domaćeg pozajmljivanja</t>
  </si>
  <si>
    <t>Otplate unutrašnjeg duga</t>
  </si>
  <si>
    <t>Otplate duga po izdatim garancijama</t>
  </si>
  <si>
    <t>Otkup duga</t>
  </si>
  <si>
    <t>IZVORI FINANCIRANJA (25+29+37+41)</t>
  </si>
  <si>
    <t>Kapitalni primici od prodaje stalnih sredstava           (26+27+28)</t>
  </si>
  <si>
    <t>Primici od prodaje stalnih sredstava</t>
  </si>
  <si>
    <t>Primici od prodaje federalnih robnih rezervi</t>
  </si>
  <si>
    <t>Ostali kapitalni primici</t>
  </si>
  <si>
    <t>Primici od finansijske imovine (30+…………+36)</t>
  </si>
  <si>
    <t>Primljene  otplate od pozajmljivanja drugim nivoima vlasti</t>
  </si>
  <si>
    <t>Primljene otplate od pozajmljivanja pojedincima i neprofitnim organizacijama</t>
  </si>
  <si>
    <t>Primljene otplate od pozajmljivanja javnim preduzećima</t>
  </si>
  <si>
    <t>Primitak sredstava po osnovu učešća u dionicama javnih preduzeća</t>
  </si>
  <si>
    <t>Primitak sredstava po osnovu učešča u dionicama privatnih preduzeća i u zajedničkim ulaganjima</t>
  </si>
  <si>
    <t>Primljene otplate od ostalih vidova domaćeg pozajmljivanja</t>
  </si>
  <si>
    <t>Primljene otplate od pozajmljivanja u inostranstvo</t>
  </si>
  <si>
    <t>Primici od dugoročnog zaduživanja  (38+39+40)</t>
  </si>
  <si>
    <t>Zajmovi primljeni kroz Državu</t>
  </si>
  <si>
    <t>Primici od inostranog zaduživanja</t>
  </si>
  <si>
    <t>Primici od domaćeg zaduživanja</t>
  </si>
  <si>
    <t>Primici od kratkoročnog zaduživanja  (42+43+44)</t>
  </si>
  <si>
    <t>OBRAZAC GIB</t>
  </si>
  <si>
    <t xml:space="preserve"> GODIŠNJI IZVJEŠTAJ O IZVRŠENJU BUDŽETA</t>
  </si>
  <si>
    <t>POZICIJA</t>
  </si>
  <si>
    <t>Planirano</t>
  </si>
  <si>
    <t>Ostvareno</t>
  </si>
  <si>
    <t>Odstupanje                                          (4-3)</t>
  </si>
  <si>
    <t>Procenat   4/3             x 100</t>
  </si>
  <si>
    <t>u tekućoj godini</t>
  </si>
  <si>
    <t>u prethodnoj godini</t>
  </si>
  <si>
    <t>PRIHODI OD POREZA  (3+7+9+11+13+14+15+16)</t>
  </si>
  <si>
    <t>Porezi na dobit pojedinaca i preduzeća (4+5+6)</t>
  </si>
  <si>
    <t>Porez na dobit banaka i dr.fin.organizacija, društava za osiguranje i reosiguranje imovine i lica, pravnih lica iz oblasti elektroprivrede, pošte i telekomunikacija i pravnih lica iz oblasti igara na sreću i ostalih preduzeća</t>
  </si>
  <si>
    <t>Doprinosi za socijalnu zaštitu (7=8)</t>
  </si>
  <si>
    <t xml:space="preserve">Doprinosi za socijalnu zaštitu </t>
  </si>
  <si>
    <t>Porezi na plaću (zaostale uplate poreza)</t>
  </si>
  <si>
    <t xml:space="preserve">Porez na imovinu </t>
  </si>
  <si>
    <t>Domaći porezi na dobra i usluge</t>
  </si>
  <si>
    <t xml:space="preserve">Porezi na dohodak </t>
  </si>
  <si>
    <t>Prihodi od indirektnih poreza</t>
  </si>
  <si>
    <t xml:space="preserve">Ostali porezi </t>
  </si>
  <si>
    <t>Prihodi od poduzetničkih aktivnosti i imovine i prihodi od pozitivnih kursnih razlika ( 19+..............+25)</t>
  </si>
  <si>
    <t>Prihodi od nefin.javnih preduzeća i fin. Institucija</t>
  </si>
  <si>
    <t xml:space="preserve">Ostali prihodi od imovine </t>
  </si>
  <si>
    <t>Kamate i dividende primljene od pozajmica i učešća u kapitalu</t>
  </si>
  <si>
    <t xml:space="preserve">Prihodi od privatizacije </t>
  </si>
  <si>
    <t>Naknade i takse i prihodi od pružanja javnih usluga (27+..........33)</t>
  </si>
  <si>
    <t>Komunalne naknade i takse</t>
  </si>
  <si>
    <t xml:space="preserve">Neplanirane uplate-prihodi </t>
  </si>
  <si>
    <t>Drugi tekući prihodi</t>
  </si>
  <si>
    <t>Primljeni tekući transferi od inostranih Vlada i međunarodnih organizacija</t>
  </si>
  <si>
    <t xml:space="preserve">Primljeni transferi od ostalih nivoa vlasti </t>
  </si>
  <si>
    <t>Primljeni kapitalni transferi od inostranih Vlada</t>
  </si>
  <si>
    <t>Kapitalni transferi iz nevladinih izvora</t>
  </si>
  <si>
    <t xml:space="preserve">Donacije </t>
  </si>
  <si>
    <t>Bruto plaće i naknade plaća</t>
  </si>
  <si>
    <t xml:space="preserve">Naknade troškova zaposlenih </t>
  </si>
  <si>
    <r>
      <rPr>
        <sz val="9"/>
        <color indexed="8"/>
        <rFont val="Arial CE"/>
        <family val="0"/>
      </rPr>
      <t>Izdaci za komunikaciju i komunalne usluge</t>
    </r>
  </si>
  <si>
    <t>Ugovorene i druge posebne usluge</t>
  </si>
  <si>
    <t>Tekući transferi  drugim nivoima vlasti</t>
  </si>
  <si>
    <t>Tekući transferi pojedincima</t>
  </si>
  <si>
    <t>Tekući transferi neprofitnim organizacijama</t>
  </si>
  <si>
    <t>Kapitalni transferi drugim nivoima vlasti</t>
  </si>
  <si>
    <t>Kapitalni transferi pojedincima</t>
  </si>
  <si>
    <t xml:space="preserve">Kapitalni transferi javnim preduzećima </t>
  </si>
  <si>
    <t xml:space="preserve">Kapitalni transferi privatnim preduzećima i poduzetnicima </t>
  </si>
  <si>
    <t>Tekuća budžetska rezerva</t>
  </si>
  <si>
    <t>TRANSAKCIJE U STALNIM SREDSTVIMA</t>
  </si>
  <si>
    <t>811100 (osim 811122 i 811123)</t>
  </si>
  <si>
    <t xml:space="preserve">Primici od prodaje stalnih sredstava             </t>
  </si>
  <si>
    <t xml:space="preserve">Ostali kapitalni primici </t>
  </si>
  <si>
    <t>Rekonstrukcija i investicijsko održavanje</t>
  </si>
  <si>
    <t>TRANSAKCIJE U FINANSIJSKOJ IMOVINI</t>
  </si>
  <si>
    <t>Primljene otplate od pozajmljivanja drugim nivoima vlasti</t>
  </si>
  <si>
    <t>Primitak sredstava po osnovu učešća u dionicama privatnih preduzeća i zajedničkim ulaganjima</t>
  </si>
  <si>
    <t xml:space="preserve">Primljene otplate od ostalih vidova domaćeg pozajmljivanja </t>
  </si>
  <si>
    <t xml:space="preserve">Primljene otplate od pozajmljivanja u inostranstvo </t>
  </si>
  <si>
    <t>Pozajmljivanje drugim nivoima vlasti</t>
  </si>
  <si>
    <t>Pozajmljivanje pojedincima, neprofitnim organizacijama i privatnim preduzećima</t>
  </si>
  <si>
    <t>Pozajmljivanje javnim preduzećima</t>
  </si>
  <si>
    <t xml:space="preserve">Izdaci za kupovinu dionica privatnih preduzeća i učešće u zajedničkim ulaganjima </t>
  </si>
  <si>
    <t xml:space="preserve">Pozajmljivanje u inostranstvo </t>
  </si>
  <si>
    <t>TRANSAKCIJE U FINANSIJSKIM OBAVEZAMA</t>
  </si>
  <si>
    <t xml:space="preserve">Zajmovi primljeni kroz državu </t>
  </si>
  <si>
    <t xml:space="preserve">Primici od inostranog zaduživanja           </t>
  </si>
  <si>
    <t xml:space="preserve">Primici od domaćeg zaduživanja   </t>
  </si>
  <si>
    <t xml:space="preserve">Primici od domaćeg zaduživanja           </t>
  </si>
  <si>
    <t>Otplate dugova primljenih kroz državu</t>
  </si>
  <si>
    <t>Vanjske otplate</t>
  </si>
  <si>
    <t xml:space="preserve">Otplata unutrašnjeg duga </t>
  </si>
  <si>
    <t>Otplata duga po izdanim garancijama</t>
  </si>
  <si>
    <t>01</t>
  </si>
  <si>
    <t>011</t>
  </si>
  <si>
    <t>Izvršni i zakonodavni organi, finansijski i fiskalni poslovi, vanjski poslovi</t>
  </si>
  <si>
    <t>012</t>
  </si>
  <si>
    <t>Strana ekonomska pomoć</t>
  </si>
  <si>
    <t>013</t>
  </si>
  <si>
    <t>Opće usluge</t>
  </si>
  <si>
    <t>014</t>
  </si>
  <si>
    <t>Osnovno istraživanje</t>
  </si>
  <si>
    <t>015</t>
  </si>
  <si>
    <t>IiR Opće javne usluge</t>
  </si>
  <si>
    <t>016</t>
  </si>
  <si>
    <t>Opće javne usluge n. k.</t>
  </si>
  <si>
    <t>017</t>
  </si>
  <si>
    <t xml:space="preserve">Transakcije vezane za javni dug </t>
  </si>
  <si>
    <t>018</t>
  </si>
  <si>
    <t>Transferi općeg karaktera između različitih nivoa vlasti</t>
  </si>
  <si>
    <t>02</t>
  </si>
  <si>
    <t>021</t>
  </si>
  <si>
    <t>Vojna odbrana</t>
  </si>
  <si>
    <t>022</t>
  </si>
  <si>
    <t>Civilna odbrana</t>
  </si>
  <si>
    <t>023</t>
  </si>
  <si>
    <t>Inostrana  vojna pomoć</t>
  </si>
  <si>
    <t>024</t>
  </si>
  <si>
    <t>IiR Odbrana</t>
  </si>
  <si>
    <t>025</t>
  </si>
  <si>
    <t>Odbrana n. k.</t>
  </si>
  <si>
    <t>03</t>
  </si>
  <si>
    <t>031</t>
  </si>
  <si>
    <t>Policijske usluge</t>
  </si>
  <si>
    <t>032</t>
  </si>
  <si>
    <t xml:space="preserve">Usluge protivpožarne zaštite </t>
  </si>
  <si>
    <t>033</t>
  </si>
  <si>
    <t>Sudovi</t>
  </si>
  <si>
    <t>034</t>
  </si>
  <si>
    <t>Zatvori</t>
  </si>
  <si>
    <t>035</t>
  </si>
  <si>
    <t>IiR Javni red i sigurnost</t>
  </si>
  <si>
    <t>036</t>
  </si>
  <si>
    <t>Javni red i sigurnost n. k.</t>
  </si>
  <si>
    <t>04</t>
  </si>
  <si>
    <t>041</t>
  </si>
  <si>
    <t>Opći ekonomski, komercijalni i poslovi po pitanju rada</t>
  </si>
  <si>
    <t>042</t>
  </si>
  <si>
    <t>Poljoprivreda, šumarstvo, lov i ribolov</t>
  </si>
  <si>
    <t>043</t>
  </si>
  <si>
    <t>Gorivo i energija</t>
  </si>
  <si>
    <t>044</t>
  </si>
  <si>
    <t xml:space="preserve">Rudarstvo, proizvodnja i izgradnja </t>
  </si>
  <si>
    <t>045</t>
  </si>
  <si>
    <t>Transport</t>
  </si>
  <si>
    <t>046</t>
  </si>
  <si>
    <t>Komunikacije</t>
  </si>
  <si>
    <t>047</t>
  </si>
  <si>
    <t>Ostale industrije</t>
  </si>
  <si>
    <t>048</t>
  </si>
  <si>
    <t>IiR Ekonomski poslovi</t>
  </si>
  <si>
    <t>049</t>
  </si>
  <si>
    <t>Ekonomski poslovi n. k.</t>
  </si>
  <si>
    <t>05</t>
  </si>
  <si>
    <t>051</t>
  </si>
  <si>
    <t xml:space="preserve">Upravljanje otpadom </t>
  </si>
  <si>
    <t>052</t>
  </si>
  <si>
    <t>Upravljanje otpadnim vodama</t>
  </si>
  <si>
    <t>053</t>
  </si>
  <si>
    <t>Smanjenje zagađenosti</t>
  </si>
  <si>
    <t>054</t>
  </si>
  <si>
    <t>Zaštita raznovrsnosti flore i faune i zaštita krajolika</t>
  </si>
  <si>
    <t>055</t>
  </si>
  <si>
    <t xml:space="preserve">IiR Zaštita životne sredine </t>
  </si>
  <si>
    <t>056</t>
  </si>
  <si>
    <t>Zaštita životne sredine n. k.</t>
  </si>
  <si>
    <t>06</t>
  </si>
  <si>
    <t>061</t>
  </si>
  <si>
    <t>Stambeni razvoj</t>
  </si>
  <si>
    <t>062</t>
  </si>
  <si>
    <t>Razvoj zajednice</t>
  </si>
  <si>
    <t>063</t>
  </si>
  <si>
    <t>Vodosnabdijevanje</t>
  </si>
  <si>
    <t>064</t>
  </si>
  <si>
    <t>Ulična rasvjeta</t>
  </si>
  <si>
    <t>065</t>
  </si>
  <si>
    <t>IiR Stambeni i zajednički poslovi</t>
  </si>
  <si>
    <t>066</t>
  </si>
  <si>
    <t>Stambeni i zajednički poslovi n. k.</t>
  </si>
  <si>
    <t>07</t>
  </si>
  <si>
    <t>071</t>
  </si>
  <si>
    <t>Medicinski proizvodi, uređaji i oprema</t>
  </si>
  <si>
    <t>072</t>
  </si>
  <si>
    <t>Vanbolničke usluge</t>
  </si>
  <si>
    <t>073</t>
  </si>
  <si>
    <t>Bolničke usluge</t>
  </si>
  <si>
    <t>074</t>
  </si>
  <si>
    <t>Usluge zdravstvene zaštite</t>
  </si>
  <si>
    <t>075</t>
  </si>
  <si>
    <t>IiR Zdravstvo</t>
  </si>
  <si>
    <t>076</t>
  </si>
  <si>
    <t>Zdravstvo n. k.</t>
  </si>
  <si>
    <t>08</t>
  </si>
  <si>
    <t>081</t>
  </si>
  <si>
    <t>Usluge sporta i rekreacije</t>
  </si>
  <si>
    <t>082</t>
  </si>
  <si>
    <t xml:space="preserve">Usluge kulture </t>
  </si>
  <si>
    <t>083</t>
  </si>
  <si>
    <t xml:space="preserve">Usluge emitiranja i izdavaštva </t>
  </si>
  <si>
    <t>084</t>
  </si>
  <si>
    <t xml:space="preserve">Religijske i druge zajedničke usluge </t>
  </si>
  <si>
    <t>085</t>
  </si>
  <si>
    <t>IiR Rekreacija, kultura i religija</t>
  </si>
  <si>
    <t>086</t>
  </si>
  <si>
    <t>Rekreacija, kultura i religija n. k.</t>
  </si>
  <si>
    <t>091</t>
  </si>
  <si>
    <t>Predškolsko i osnovno obrazovanje</t>
  </si>
  <si>
    <t>092</t>
  </si>
  <si>
    <t>Srednje obrazovanje</t>
  </si>
  <si>
    <t>093</t>
  </si>
  <si>
    <t>Obrazovanje poslije srednje škole koje nije visoko obrazovanje</t>
  </si>
  <si>
    <t>094</t>
  </si>
  <si>
    <t>Visoko obrazovanje</t>
  </si>
  <si>
    <t>095</t>
  </si>
  <si>
    <t>Obrazovanje koje nije definirano nivoom</t>
  </si>
  <si>
    <t>096</t>
  </si>
  <si>
    <t>Pomoćne usluge obrazovanju</t>
  </si>
  <si>
    <t>097</t>
  </si>
  <si>
    <t>IiR Obrazovanje</t>
  </si>
  <si>
    <t>098</t>
  </si>
  <si>
    <t>Obrazovanje n. k.</t>
  </si>
  <si>
    <t>10</t>
  </si>
  <si>
    <t>101</t>
  </si>
  <si>
    <t>Bolest i hendikepiranost</t>
  </si>
  <si>
    <t>102</t>
  </si>
  <si>
    <t xml:space="preserve">Starost    </t>
  </si>
  <si>
    <t>103</t>
  </si>
  <si>
    <t>Nasljednici</t>
  </si>
  <si>
    <t>104</t>
  </si>
  <si>
    <t>Porodica i djeca</t>
  </si>
  <si>
    <t>105</t>
  </si>
  <si>
    <t>Nezaposlenost</t>
  </si>
  <si>
    <t>106</t>
  </si>
  <si>
    <t>Stanovanje</t>
  </si>
  <si>
    <t>107</t>
  </si>
  <si>
    <t>Socijalno isključenje n. k.</t>
  </si>
  <si>
    <t>108</t>
  </si>
  <si>
    <t>IiR Socijalna zaštita</t>
  </si>
  <si>
    <t>109</t>
  </si>
  <si>
    <t>Socijalna zaštita n. k.</t>
  </si>
  <si>
    <t>UKUPNO  (2  + 9 + 14)</t>
  </si>
  <si>
    <t>Bruto plaće i naknade plaća (3+4+5)</t>
  </si>
  <si>
    <t>I RASHODI  (2+26)</t>
  </si>
  <si>
    <t>Tekući rashodi    (3+6+7+17+34)</t>
  </si>
  <si>
    <t>Primljeni tekući transferi od inostranih vlada i međunarodnih organizacija (r. br. 75.)</t>
  </si>
  <si>
    <t>Primljeni tekući transferi od ostalih nivoa vlastii (r. br. 77.)</t>
  </si>
  <si>
    <t>Donacije (r.br.79)</t>
  </si>
  <si>
    <t>VIŠAK RASHODA NAD PRIHODIMA (1 minus 39)</t>
  </si>
  <si>
    <t xml:space="preserve">VIŠAK PRIHODA NAD RASHODIMA (39 minus 1)  </t>
  </si>
  <si>
    <t>Porezi na plaću i radnu snagu (9=10)</t>
  </si>
  <si>
    <t>Porez na imovinu (11=12)</t>
  </si>
  <si>
    <t>NEPOREZNI PRIHODI  (18+26+34+35)</t>
  </si>
  <si>
    <t>Novčane kazne</t>
  </si>
  <si>
    <t>PRIMLJENI TRANSFERI (Transferi i donacije) (37+38+39+40+41+42)</t>
  </si>
  <si>
    <t xml:space="preserve">     R A S H O D I   (44+47+48+58+67+75+80)</t>
  </si>
  <si>
    <t>Plaće i naknade troškova zaposlenih (45+46)</t>
  </si>
  <si>
    <t xml:space="preserve"> Izdaci za materijal, sitan inventar i usluge (49+..........+57)</t>
  </si>
  <si>
    <t>Tekući transferi i drugi tekući rashodi  (59+.........+66)</t>
  </si>
  <si>
    <t>Kapitalni transferi (68+.......+74)</t>
  </si>
  <si>
    <t>Izdaci za kamate   (76+.....+79)</t>
  </si>
  <si>
    <t>TEKUĆI SUFICIT (TEKUĆI DEFICIT)  (1 minus 43)</t>
  </si>
  <si>
    <t>PRIMICI OD PRODAJE STALNIH SREDSTAVA  (84+85+86)</t>
  </si>
  <si>
    <t>IZDACI ZA NABAVKU STALNIH SREDSTAVA  (88+......+93)</t>
  </si>
  <si>
    <t>NETO NABAVKA STALNIH SREDSTAVA                                    (87 minus 83)</t>
  </si>
  <si>
    <t>NETO POZAJMLJIVANJE (NETO ZADUŽIVANJE )= UKUPAN DEFICIT/SUFICIT ( 81 minus 94 )</t>
  </si>
  <si>
    <t>PRIMICI OD FINANSIJSKE IMOVINE  (98+........+104)</t>
  </si>
  <si>
    <t>IZDACI ZA FINANSIJSKU IMOVINU (106+.......+112)</t>
  </si>
  <si>
    <t>NETO POVEĆANJE (SMANJENJE) FINANSIJSKE IMOVINE (97 minus 105)</t>
  </si>
  <si>
    <t>PRIMICI OD ZADUŽIVANJA  (116+120)</t>
  </si>
  <si>
    <t>Primici od dugoročnog zaduživanja  (117+118+119)</t>
  </si>
  <si>
    <t>Primici od kratkoročnog zaduživanja (121+122+123)</t>
  </si>
  <si>
    <t>IZDACI ZA OTPLATE DUGOVA  (125+..........+130)</t>
  </si>
  <si>
    <t>NETO ZADUŽIVANJE (NETO OTPLATE DUGOVA) (115 minus 124)</t>
  </si>
  <si>
    <t>UKUPAN FINANSIJSKI REZULTAT (95+113+131)</t>
  </si>
  <si>
    <t>SINTETIČKA KLASIFIKACIJA FUNKCIJA VLADE (COFOG) (134+143+149+156+166+173+180+187+194+203)</t>
  </si>
  <si>
    <t>Opšte javne usluge (135+.....+142)</t>
  </si>
  <si>
    <t>Odbrana(144+.....+148)</t>
  </si>
  <si>
    <t>Javni red i sigurnos t(150+.....+155)</t>
  </si>
  <si>
    <t>Ekonomski poslovi (157+.....+165)</t>
  </si>
  <si>
    <t>Zaštita životne sredine (167+.....+172)</t>
  </si>
  <si>
    <t>Stambeni i zajednički poslovi (174+.....+179)</t>
  </si>
  <si>
    <t>Zdravstvo (181+.....+186)</t>
  </si>
  <si>
    <t>Rekreacija, kultura i religija (188+.....+193)</t>
  </si>
  <si>
    <t>Obrazovanje (195+.....+202)</t>
  </si>
  <si>
    <t>Socijalna zaštita (204+.....+212)</t>
  </si>
  <si>
    <t>011000</t>
  </si>
  <si>
    <t>011900</t>
  </si>
  <si>
    <t>020000</t>
  </si>
  <si>
    <t>029000</t>
  </si>
  <si>
    <t>091000</t>
  </si>
  <si>
    <t>Identifikacijski broj:</t>
  </si>
  <si>
    <t>Nadležno ministarstvo:</t>
  </si>
  <si>
    <t>Potrošačka jedinica-glava:</t>
  </si>
  <si>
    <t>Sjedište potrošačke jedinice:</t>
  </si>
  <si>
    <t>Fond:</t>
  </si>
  <si>
    <t>Konsolidovani obrasci:</t>
  </si>
  <si>
    <t>na dan __________ godine</t>
  </si>
  <si>
    <r>
      <t xml:space="preserve">Period izvještavanja : od </t>
    </r>
    <r>
      <rPr>
        <b/>
        <u val="single"/>
        <sz val="11"/>
        <color indexed="8"/>
        <rFont val="Arial Bold"/>
        <family val="0"/>
      </rPr>
      <t>__________</t>
    </r>
    <r>
      <rPr>
        <sz val="11"/>
        <color indexed="8"/>
        <rFont val="Arial Bold"/>
        <family val="0"/>
      </rPr>
      <t xml:space="preserve"> do </t>
    </r>
    <r>
      <rPr>
        <b/>
        <u val="single"/>
        <sz val="11"/>
        <color indexed="8"/>
        <rFont val="Arial Bold"/>
        <family val="0"/>
      </rPr>
      <t xml:space="preserve"> _________ godine</t>
    </r>
  </si>
  <si>
    <t>Nadležno ministrastvo:</t>
  </si>
  <si>
    <t>Potrošačka jedinica:</t>
  </si>
  <si>
    <t>Operativni broj:____________</t>
  </si>
  <si>
    <t>Organizacijski broj:__________</t>
  </si>
  <si>
    <r>
      <t>Nadležno ministarstvo</t>
    </r>
    <r>
      <rPr>
        <b/>
        <u val="single"/>
        <sz val="10"/>
        <color indexed="8"/>
        <rFont val="Arial Bold"/>
        <family val="0"/>
      </rPr>
      <t>:</t>
    </r>
  </si>
  <si>
    <t xml:space="preserve">Sjedište potrošačke jedinice: </t>
  </si>
  <si>
    <r>
      <t>Period izvještavanja: od</t>
    </r>
    <r>
      <rPr>
        <b/>
        <u val="single"/>
        <sz val="11"/>
        <color indexed="8"/>
        <rFont val="Arial Bold"/>
        <family val="0"/>
      </rPr>
      <t xml:space="preserve"> ________ </t>
    </r>
    <r>
      <rPr>
        <sz val="11"/>
        <color indexed="8"/>
        <rFont val="Arial Bold"/>
        <family val="0"/>
      </rPr>
      <t>do</t>
    </r>
    <r>
      <rPr>
        <b/>
        <u val="single"/>
        <sz val="11"/>
        <color indexed="8"/>
        <rFont val="Arial Bold"/>
        <family val="0"/>
      </rPr>
      <t xml:space="preserve"> ________ </t>
    </r>
    <r>
      <rPr>
        <b/>
        <sz val="11"/>
        <color indexed="8"/>
        <rFont val="Arial Bold"/>
        <family val="0"/>
      </rPr>
      <t>godine</t>
    </r>
  </si>
  <si>
    <r>
      <t xml:space="preserve">Period izvještavanja : od </t>
    </r>
    <r>
      <rPr>
        <b/>
        <u val="single"/>
        <sz val="11"/>
        <color indexed="8"/>
        <rFont val="Arial Bold"/>
        <family val="0"/>
      </rPr>
      <t xml:space="preserve">__________ </t>
    </r>
    <r>
      <rPr>
        <sz val="11"/>
        <color indexed="8"/>
        <rFont val="Arial Bold"/>
        <family val="0"/>
      </rPr>
      <t>do _________ godine</t>
    </r>
  </si>
  <si>
    <t xml:space="preserve">   P R I H O D I  (2+17+36)</t>
  </si>
</sst>
</file>

<file path=xl/styles.xml><?xml version="1.0" encoding="utf-8"?>
<styleSheet xmlns="http://schemas.openxmlformats.org/spreadsheetml/2006/main">
  <numFmts count="1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0.0%"/>
    <numFmt numFmtId="165" formatCode="000"/>
    <numFmt numFmtId="166" formatCode="000000"/>
  </numFmts>
  <fonts count="76">
    <font>
      <sz val="12"/>
      <color indexed="8"/>
      <name val="Verdana"/>
      <family val="0"/>
    </font>
    <font>
      <sz val="11"/>
      <color indexed="8"/>
      <name val="Helvetica"/>
      <family val="2"/>
    </font>
    <font>
      <sz val="10"/>
      <color indexed="8"/>
      <name val="Arial"/>
      <family val="0"/>
    </font>
    <font>
      <sz val="10"/>
      <color indexed="8"/>
      <name val="Arial Bold"/>
      <family val="0"/>
    </font>
    <font>
      <sz val="8"/>
      <color indexed="8"/>
      <name val="Arial"/>
      <family val="0"/>
    </font>
    <font>
      <sz val="8"/>
      <color indexed="8"/>
      <name val="Arial Bold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Arial Bold"/>
      <family val="0"/>
    </font>
    <font>
      <sz val="9"/>
      <color indexed="8"/>
      <name val="Arial Bold"/>
      <family val="0"/>
    </font>
    <font>
      <u val="single"/>
      <sz val="10"/>
      <color indexed="8"/>
      <name val="Arial"/>
      <family val="0"/>
    </font>
    <font>
      <b/>
      <sz val="10"/>
      <color indexed="8"/>
      <name val="Times New Roman CE"/>
      <family val="0"/>
    </font>
    <font>
      <b/>
      <sz val="10"/>
      <color indexed="8"/>
      <name val="Arial"/>
      <family val="0"/>
    </font>
    <font>
      <sz val="10"/>
      <color indexed="8"/>
      <name val="Times New Roman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0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7"/>
      <color indexed="8"/>
      <name val="Arial Bold"/>
      <family val="0"/>
    </font>
    <font>
      <b/>
      <sz val="9"/>
      <color indexed="8"/>
      <name val="Arial CE"/>
      <family val="0"/>
    </font>
    <font>
      <sz val="10"/>
      <color indexed="11"/>
      <name val="Arial"/>
      <family val="0"/>
    </font>
    <font>
      <sz val="9"/>
      <color indexed="8"/>
      <name val="Arial CE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color indexed="8"/>
      <name val="Arial Bold"/>
      <family val="0"/>
    </font>
    <font>
      <b/>
      <u val="single"/>
      <sz val="11"/>
      <color indexed="8"/>
      <name val="Arial Bold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 Bold"/>
      <family val="0"/>
    </font>
    <font>
      <sz val="9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22"/>
      <name val="Helvetica"/>
      <family val="2"/>
    </font>
    <font>
      <sz val="11"/>
      <color indexed="9"/>
      <name val="Helvetica"/>
      <family val="2"/>
    </font>
    <font>
      <b/>
      <sz val="11"/>
      <color indexed="52"/>
      <name val="Helvetica"/>
      <family val="2"/>
    </font>
    <font>
      <b/>
      <sz val="11"/>
      <color indexed="22"/>
      <name val="Helvetica"/>
      <family val="2"/>
    </font>
    <font>
      <i/>
      <sz val="11"/>
      <color indexed="23"/>
      <name val="Helvetica"/>
      <family val="2"/>
    </font>
    <font>
      <sz val="11"/>
      <color indexed="17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62"/>
      <name val="Helvetica"/>
      <family val="2"/>
    </font>
    <font>
      <sz val="11"/>
      <color indexed="52"/>
      <name val="Helvetica"/>
      <family val="2"/>
    </font>
    <font>
      <sz val="11"/>
      <color indexed="60"/>
      <name val="Helvetica"/>
      <family val="2"/>
    </font>
    <font>
      <b/>
      <sz val="18"/>
      <color indexed="63"/>
      <name val="Helvetica"/>
      <family val="2"/>
    </font>
    <font>
      <b/>
      <sz val="11"/>
      <color indexed="8"/>
      <name val="Helvetica"/>
      <family val="2"/>
    </font>
    <font>
      <sz val="11"/>
      <color indexed="53"/>
      <name val="Helvetica"/>
      <family val="2"/>
    </font>
    <font>
      <b/>
      <sz val="11"/>
      <color indexed="8"/>
      <name val="Arial Bold"/>
      <family val="0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9C0006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sz val="11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1"/>
      <color rgb="FF3F3F76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b/>
      <sz val="18"/>
      <color theme="3"/>
      <name val="Helvetica"/>
      <family val="2"/>
    </font>
    <font>
      <b/>
      <sz val="11"/>
      <color theme="1"/>
      <name val="Helvetica"/>
      <family val="2"/>
    </font>
    <font>
      <sz val="11"/>
      <color rgb="FFFF0000"/>
      <name val="Helvetic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9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10"/>
      </right>
      <top style="thin">
        <color indexed="10"/>
      </top>
      <bottom style="medium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9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9"/>
      </right>
      <top style="thin">
        <color indexed="8"/>
      </top>
      <bottom style="medium"/>
    </border>
    <border>
      <left style="thin">
        <color indexed="9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medium"/>
    </border>
    <border>
      <left style="thin">
        <color indexed="9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450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left"/>
    </xf>
    <xf numFmtId="1" fontId="3" fillId="0" borderId="11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0" fontId="5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left"/>
    </xf>
    <xf numFmtId="0" fontId="2" fillId="0" borderId="15" xfId="0" applyFont="1" applyBorder="1" applyAlignment="1">
      <alignment/>
    </xf>
    <xf numFmtId="0" fontId="3" fillId="0" borderId="16" xfId="0" applyNumberFormat="1" applyFont="1" applyBorder="1" applyAlignment="1">
      <alignment horizontal="left"/>
    </xf>
    <xf numFmtId="1" fontId="3" fillId="0" borderId="17" xfId="0" applyNumberFormat="1" applyFont="1" applyBorder="1" applyAlignment="1">
      <alignment horizontal="left"/>
    </xf>
    <xf numFmtId="1" fontId="4" fillId="0" borderId="17" xfId="0" applyNumberFormat="1" applyFont="1" applyBorder="1" applyAlignment="1">
      <alignment horizontal="left"/>
    </xf>
    <xf numFmtId="1" fontId="6" fillId="0" borderId="17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" fontId="6" fillId="0" borderId="19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1" fontId="6" fillId="0" borderId="17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1" fontId="4" fillId="0" borderId="16" xfId="0" applyNumberFormat="1" applyFont="1" applyBorder="1" applyAlignment="1">
      <alignment/>
    </xf>
    <xf numFmtId="1" fontId="6" fillId="0" borderId="16" xfId="0" applyNumberFormat="1" applyFont="1" applyBorder="1" applyAlignment="1">
      <alignment/>
    </xf>
    <xf numFmtId="1" fontId="8" fillId="0" borderId="2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1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/>
    </xf>
    <xf numFmtId="1" fontId="3" fillId="0" borderId="25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left" wrapText="1"/>
    </xf>
    <xf numFmtId="165" fontId="3" fillId="0" borderId="25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/>
    </xf>
    <xf numFmtId="165" fontId="2" fillId="0" borderId="25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left" wrapText="1"/>
    </xf>
    <xf numFmtId="165" fontId="2" fillId="0" borderId="25" xfId="0" applyNumberFormat="1" applyFont="1" applyBorder="1" applyAlignment="1">
      <alignment horizontal="center" wrapText="1"/>
    </xf>
    <xf numFmtId="165" fontId="3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wrapText="1"/>
    </xf>
    <xf numFmtId="1" fontId="2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17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165" fontId="3" fillId="0" borderId="17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/>
    </xf>
    <xf numFmtId="0" fontId="2" fillId="0" borderId="18" xfId="0" applyFont="1" applyBorder="1" applyAlignment="1">
      <alignment/>
    </xf>
    <xf numFmtId="1" fontId="2" fillId="0" borderId="29" xfId="0" applyNumberFormat="1" applyFont="1" applyBorder="1" applyAlignment="1">
      <alignment/>
    </xf>
    <xf numFmtId="165" fontId="3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33" borderId="25" xfId="0" applyNumberFormat="1" applyFont="1" applyFill="1" applyBorder="1" applyAlignment="1">
      <alignment horizontal="center" vertical="center" wrapText="1"/>
    </xf>
    <xf numFmtId="165" fontId="3" fillId="33" borderId="25" xfId="0" applyNumberFormat="1" applyFont="1" applyFill="1" applyBorder="1" applyAlignment="1">
      <alignment horizontal="center" vertical="center"/>
    </xf>
    <xf numFmtId="0" fontId="3" fillId="33" borderId="25" xfId="0" applyNumberFormat="1" applyFont="1" applyFill="1" applyBorder="1" applyAlignment="1">
      <alignment/>
    </xf>
    <xf numFmtId="165" fontId="3" fillId="33" borderId="25" xfId="0" applyNumberFormat="1" applyFont="1" applyFill="1" applyBorder="1" applyAlignment="1">
      <alignment horizontal="center"/>
    </xf>
    <xf numFmtId="164" fontId="3" fillId="33" borderId="25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165" fontId="3" fillId="33" borderId="32" xfId="0" applyNumberFormat="1" applyFont="1" applyFill="1" applyBorder="1" applyAlignment="1">
      <alignment horizontal="center" vertical="center"/>
    </xf>
    <xf numFmtId="0" fontId="3" fillId="33" borderId="32" xfId="0" applyNumberFormat="1" applyFont="1" applyFill="1" applyBorder="1" applyAlignment="1">
      <alignment/>
    </xf>
    <xf numFmtId="165" fontId="3" fillId="33" borderId="32" xfId="0" applyNumberFormat="1" applyFont="1" applyFill="1" applyBorder="1" applyAlignment="1">
      <alignment horizontal="center"/>
    </xf>
    <xf numFmtId="164" fontId="3" fillId="33" borderId="32" xfId="0" applyNumberFormat="1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/>
    </xf>
    <xf numFmtId="0" fontId="3" fillId="33" borderId="23" xfId="0" applyNumberFormat="1" applyFont="1" applyFill="1" applyBorder="1" applyAlignment="1">
      <alignment/>
    </xf>
    <xf numFmtId="165" fontId="11" fillId="33" borderId="22" xfId="0" applyNumberFormat="1" applyFont="1" applyFill="1" applyBorder="1" applyAlignment="1">
      <alignment horizontal="center"/>
    </xf>
    <xf numFmtId="0" fontId="2" fillId="0" borderId="25" xfId="0" applyNumberFormat="1" applyFont="1" applyBorder="1" applyAlignment="1">
      <alignment horizontal="center" wrapText="1"/>
    </xf>
    <xf numFmtId="0" fontId="3" fillId="0" borderId="25" xfId="0" applyNumberFormat="1" applyFont="1" applyBorder="1" applyAlignment="1">
      <alignment horizontal="left"/>
    </xf>
    <xf numFmtId="165" fontId="3" fillId="0" borderId="23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165" fontId="12" fillId="0" borderId="25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left"/>
    </xf>
    <xf numFmtId="0" fontId="3" fillId="33" borderId="25" xfId="0" applyNumberFormat="1" applyFont="1" applyFill="1" applyBorder="1" applyAlignment="1">
      <alignment horizontal="center"/>
    </xf>
    <xf numFmtId="165" fontId="12" fillId="33" borderId="25" xfId="0" applyNumberFormat="1" applyFont="1" applyFill="1" applyBorder="1" applyAlignment="1">
      <alignment horizontal="center"/>
    </xf>
    <xf numFmtId="0" fontId="2" fillId="0" borderId="25" xfId="0" applyNumberFormat="1" applyFont="1" applyBorder="1" applyAlignment="1">
      <alignment wrapText="1"/>
    </xf>
    <xf numFmtId="0" fontId="2" fillId="0" borderId="25" xfId="0" applyNumberFormat="1" applyFont="1" applyBorder="1" applyAlignment="1">
      <alignment vertical="center" wrapText="1"/>
    </xf>
    <xf numFmtId="0" fontId="3" fillId="0" borderId="25" xfId="0" applyNumberFormat="1" applyFont="1" applyBorder="1" applyAlignment="1">
      <alignment horizontal="left" vertical="center"/>
    </xf>
    <xf numFmtId="165" fontId="12" fillId="0" borderId="25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wrapText="1"/>
    </xf>
    <xf numFmtId="1" fontId="3" fillId="0" borderId="25" xfId="0" applyNumberFormat="1" applyFont="1" applyBorder="1" applyAlignment="1">
      <alignment/>
    </xf>
    <xf numFmtId="1" fontId="3" fillId="0" borderId="25" xfId="0" applyNumberFormat="1" applyFont="1" applyBorder="1" applyAlignment="1">
      <alignment horizontal="left"/>
    </xf>
    <xf numFmtId="165" fontId="2" fillId="0" borderId="32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9" fillId="34" borderId="0" xfId="0" applyNumberFormat="1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left"/>
    </xf>
    <xf numFmtId="1" fontId="6" fillId="34" borderId="0" xfId="0" applyNumberFormat="1" applyFont="1" applyFill="1" applyBorder="1" applyAlignment="1">
      <alignment horizontal="left"/>
    </xf>
    <xf numFmtId="0" fontId="9" fillId="34" borderId="0" xfId="0" applyNumberFormat="1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1" fontId="6" fillId="34" borderId="0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0" fontId="9" fillId="34" borderId="0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 horizontal="left"/>
    </xf>
    <xf numFmtId="1" fontId="6" fillId="34" borderId="0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9" fillId="34" borderId="0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1" fontId="5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vertical="center"/>
    </xf>
    <xf numFmtId="1" fontId="3" fillId="34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/>
    </xf>
    <xf numFmtId="165" fontId="2" fillId="34" borderId="0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/>
    </xf>
    <xf numFmtId="165" fontId="3" fillId="34" borderId="0" xfId="0" applyNumberFormat="1" applyFont="1" applyFill="1" applyBorder="1" applyAlignment="1">
      <alignment horizontal="center" vertical="center"/>
    </xf>
    <xf numFmtId="1" fontId="10" fillId="34" borderId="0" xfId="0" applyNumberFormat="1" applyFont="1" applyFill="1" applyBorder="1" applyAlignment="1">
      <alignment/>
    </xf>
    <xf numFmtId="1" fontId="13" fillId="34" borderId="0" xfId="0" applyNumberFormat="1" applyFont="1" applyFill="1" applyBorder="1" applyAlignment="1">
      <alignment/>
    </xf>
    <xf numFmtId="0" fontId="9" fillId="0" borderId="33" xfId="0" applyNumberFormat="1" applyFont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vertical="center"/>
    </xf>
    <xf numFmtId="0" fontId="3" fillId="0" borderId="37" xfId="0" applyNumberFormat="1" applyFont="1" applyBorder="1" applyAlignment="1">
      <alignment horizontal="center" vertical="center"/>
    </xf>
    <xf numFmtId="0" fontId="2" fillId="33" borderId="38" xfId="0" applyNumberFormat="1" applyFont="1" applyFill="1" applyBorder="1" applyAlignment="1">
      <alignment horizontal="center"/>
    </xf>
    <xf numFmtId="164" fontId="3" fillId="33" borderId="39" xfId="0" applyNumberFormat="1" applyFont="1" applyFill="1" applyBorder="1" applyAlignment="1">
      <alignment horizontal="center"/>
    </xf>
    <xf numFmtId="0" fontId="2" fillId="0" borderId="40" xfId="0" applyNumberFormat="1" applyFont="1" applyBorder="1" applyAlignment="1">
      <alignment horizontal="center" wrapText="1"/>
    </xf>
    <xf numFmtId="164" fontId="3" fillId="0" borderId="41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/>
    </xf>
    <xf numFmtId="164" fontId="3" fillId="33" borderId="41" xfId="0" applyNumberFormat="1" applyFont="1" applyFill="1" applyBorder="1" applyAlignment="1">
      <alignment horizontal="center"/>
    </xf>
    <xf numFmtId="164" fontId="3" fillId="0" borderId="41" xfId="0" applyNumberFormat="1" applyFont="1" applyBorder="1" applyAlignment="1">
      <alignment horizontal="center" vertical="center"/>
    </xf>
    <xf numFmtId="0" fontId="2" fillId="0" borderId="42" xfId="0" applyNumberFormat="1" applyFont="1" applyBorder="1" applyAlignment="1">
      <alignment horizontal="center"/>
    </xf>
    <xf numFmtId="1" fontId="3" fillId="0" borderId="43" xfId="0" applyNumberFormat="1" applyFont="1" applyBorder="1" applyAlignment="1">
      <alignment/>
    </xf>
    <xf numFmtId="0" fontId="3" fillId="0" borderId="43" xfId="0" applyNumberFormat="1" applyFont="1" applyBorder="1" applyAlignment="1">
      <alignment horizontal="left"/>
    </xf>
    <xf numFmtId="165" fontId="2" fillId="0" borderId="44" xfId="0" applyNumberFormat="1" applyFont="1" applyBorder="1" applyAlignment="1">
      <alignment horizontal="center"/>
    </xf>
    <xf numFmtId="164" fontId="3" fillId="0" borderId="45" xfId="0" applyNumberFormat="1" applyFont="1" applyBorder="1" applyAlignment="1">
      <alignment horizontal="center"/>
    </xf>
    <xf numFmtId="0" fontId="3" fillId="34" borderId="0" xfId="0" applyNumberFormat="1" applyFont="1" applyFill="1" applyBorder="1" applyAlignment="1">
      <alignment horizontal="left"/>
    </xf>
    <xf numFmtId="1" fontId="14" fillId="34" borderId="0" xfId="0" applyNumberFormat="1" applyFont="1" applyFill="1" applyBorder="1" applyAlignment="1">
      <alignment wrapText="1"/>
    </xf>
    <xf numFmtId="0" fontId="14" fillId="34" borderId="0" xfId="0" applyNumberFormat="1" applyFont="1" applyFill="1" applyBorder="1" applyAlignment="1">
      <alignment/>
    </xf>
    <xf numFmtId="1" fontId="14" fillId="34" borderId="0" xfId="0" applyNumberFormat="1" applyFont="1" applyFill="1" applyBorder="1" applyAlignment="1">
      <alignment/>
    </xf>
    <xf numFmtId="1" fontId="15" fillId="34" borderId="0" xfId="0" applyNumberFormat="1" applyFont="1" applyFill="1" applyBorder="1" applyAlignment="1">
      <alignment/>
    </xf>
    <xf numFmtId="1" fontId="16" fillId="34" borderId="0" xfId="0" applyNumberFormat="1" applyFont="1" applyFill="1" applyBorder="1" applyAlignment="1">
      <alignment horizontal="center"/>
    </xf>
    <xf numFmtId="1" fontId="16" fillId="34" borderId="0" xfId="0" applyNumberFormat="1" applyFont="1" applyFill="1" applyBorder="1" applyAlignment="1">
      <alignment/>
    </xf>
    <xf numFmtId="0" fontId="14" fillId="34" borderId="0" xfId="0" applyNumberFormat="1" applyFont="1" applyFill="1" applyBorder="1" applyAlignment="1">
      <alignment horizontal="left"/>
    </xf>
    <xf numFmtId="1" fontId="14" fillId="34" borderId="0" xfId="0" applyNumberFormat="1" applyFont="1" applyFill="1" applyBorder="1" applyAlignment="1">
      <alignment horizontal="center"/>
    </xf>
    <xf numFmtId="1" fontId="14" fillId="34" borderId="0" xfId="0" applyNumberFormat="1" applyFont="1" applyFill="1" applyBorder="1" applyAlignment="1">
      <alignment horizontal="left"/>
    </xf>
    <xf numFmtId="1" fontId="16" fillId="34" borderId="0" xfId="0" applyNumberFormat="1" applyFont="1" applyFill="1" applyBorder="1" applyAlignment="1">
      <alignment horizontal="left"/>
    </xf>
    <xf numFmtId="0" fontId="14" fillId="0" borderId="33" xfId="0" applyNumberFormat="1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 wrapText="1"/>
    </xf>
    <xf numFmtId="0" fontId="14" fillId="0" borderId="35" xfId="0" applyNumberFormat="1" applyFont="1" applyBorder="1" applyAlignment="1">
      <alignment horizontal="center" vertical="center" wrapText="1"/>
    </xf>
    <xf numFmtId="1" fontId="16" fillId="0" borderId="38" xfId="0" applyNumberFormat="1" applyFont="1" applyBorder="1" applyAlignment="1">
      <alignment/>
    </xf>
    <xf numFmtId="0" fontId="14" fillId="0" borderId="23" xfId="0" applyNumberFormat="1" applyFont="1" applyBorder="1" applyAlignment="1">
      <alignment horizontal="center" vertical="center" wrapText="1"/>
    </xf>
    <xf numFmtId="0" fontId="14" fillId="0" borderId="23" xfId="0" applyNumberFormat="1" applyFont="1" applyBorder="1" applyAlignment="1">
      <alignment horizontal="center"/>
    </xf>
    <xf numFmtId="0" fontId="14" fillId="0" borderId="39" xfId="0" applyNumberFormat="1" applyFont="1" applyBorder="1" applyAlignment="1">
      <alignment horizontal="center"/>
    </xf>
    <xf numFmtId="1" fontId="16" fillId="0" borderId="40" xfId="0" applyNumberFormat="1" applyFont="1" applyBorder="1" applyAlignment="1">
      <alignment/>
    </xf>
    <xf numFmtId="1" fontId="16" fillId="0" borderId="25" xfId="0" applyNumberFormat="1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wrapText="1"/>
    </xf>
    <xf numFmtId="1" fontId="14" fillId="0" borderId="25" xfId="0" applyNumberFormat="1" applyFont="1" applyBorder="1" applyAlignment="1">
      <alignment horizontal="center" wrapText="1"/>
    </xf>
    <xf numFmtId="0" fontId="16" fillId="0" borderId="40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center" vertical="center" wrapText="1"/>
    </xf>
    <xf numFmtId="0" fontId="16" fillId="0" borderId="25" xfId="0" applyNumberFormat="1" applyFont="1" applyBorder="1" applyAlignment="1">
      <alignment/>
    </xf>
    <xf numFmtId="1" fontId="16" fillId="0" borderId="25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/>
    </xf>
    <xf numFmtId="1" fontId="14" fillId="0" borderId="25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left" wrapText="1"/>
    </xf>
    <xf numFmtId="1" fontId="16" fillId="0" borderId="25" xfId="0" applyNumberFormat="1" applyFont="1" applyBorder="1" applyAlignment="1">
      <alignment horizontal="center" wrapText="1"/>
    </xf>
    <xf numFmtId="0" fontId="16" fillId="33" borderId="40" xfId="0" applyNumberFormat="1" applyFont="1" applyFill="1" applyBorder="1" applyAlignment="1">
      <alignment horizontal="center"/>
    </xf>
    <xf numFmtId="1" fontId="14" fillId="33" borderId="25" xfId="0" applyNumberFormat="1" applyFont="1" applyFill="1" applyBorder="1" applyAlignment="1">
      <alignment horizontal="center" vertical="center" wrapText="1"/>
    </xf>
    <xf numFmtId="0" fontId="14" fillId="33" borderId="25" xfId="0" applyNumberFormat="1" applyFont="1" applyFill="1" applyBorder="1" applyAlignment="1">
      <alignment/>
    </xf>
    <xf numFmtId="1" fontId="14" fillId="33" borderId="25" xfId="0" applyNumberFormat="1" applyFont="1" applyFill="1" applyBorder="1" applyAlignment="1">
      <alignment horizontal="center"/>
    </xf>
    <xf numFmtId="0" fontId="14" fillId="0" borderId="25" xfId="0" applyNumberFormat="1" applyFont="1" applyBorder="1" applyAlignment="1">
      <alignment horizontal="left" wrapText="1"/>
    </xf>
    <xf numFmtId="0" fontId="16" fillId="0" borderId="42" xfId="0" applyNumberFormat="1" applyFont="1" applyBorder="1" applyAlignment="1">
      <alignment horizontal="center"/>
    </xf>
    <xf numFmtId="1" fontId="16" fillId="0" borderId="43" xfId="0" applyNumberFormat="1" applyFont="1" applyBorder="1" applyAlignment="1">
      <alignment horizontal="center" vertical="center" wrapText="1"/>
    </xf>
    <xf numFmtId="0" fontId="14" fillId="0" borderId="43" xfId="0" applyNumberFormat="1" applyFont="1" applyBorder="1" applyAlignment="1">
      <alignment wrapText="1"/>
    </xf>
    <xf numFmtId="1" fontId="14" fillId="0" borderId="43" xfId="0" applyNumberFormat="1" applyFont="1" applyBorder="1" applyAlignment="1">
      <alignment horizontal="center"/>
    </xf>
    <xf numFmtId="1" fontId="16" fillId="34" borderId="0" xfId="0" applyNumberFormat="1" applyFont="1" applyFill="1" applyBorder="1" applyAlignment="1">
      <alignment horizontal="center" vertical="center" wrapText="1"/>
    </xf>
    <xf numFmtId="3" fontId="16" fillId="34" borderId="0" xfId="0" applyNumberFormat="1" applyFont="1" applyFill="1" applyBorder="1" applyAlignment="1">
      <alignment horizontal="center"/>
    </xf>
    <xf numFmtId="166" fontId="2" fillId="34" borderId="0" xfId="0" applyNumberFormat="1" applyFont="1" applyFill="1" applyBorder="1" applyAlignment="1">
      <alignment horizontal="center" vertical="center"/>
    </xf>
    <xf numFmtId="166" fontId="3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Continuous"/>
    </xf>
    <xf numFmtId="0" fontId="18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18" fillId="0" borderId="46" xfId="0" applyFont="1" applyBorder="1" applyAlignment="1">
      <alignment vertical="center" wrapText="1"/>
    </xf>
    <xf numFmtId="0" fontId="18" fillId="0" borderId="47" xfId="0" applyFont="1" applyBorder="1" applyAlignment="1">
      <alignment horizont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wrapText="1"/>
    </xf>
    <xf numFmtId="0" fontId="18" fillId="0" borderId="50" xfId="0" applyFont="1" applyBorder="1" applyAlignment="1">
      <alignment/>
    </xf>
    <xf numFmtId="0" fontId="18" fillId="0" borderId="49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166" fontId="24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52" xfId="0" applyBorder="1" applyAlignment="1">
      <alignment/>
    </xf>
    <xf numFmtId="0" fontId="3" fillId="0" borderId="53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2" fillId="33" borderId="55" xfId="0" applyFont="1" applyFill="1" applyBorder="1" applyAlignment="1">
      <alignment/>
    </xf>
    <xf numFmtId="0" fontId="3" fillId="33" borderId="56" xfId="0" applyNumberFormat="1" applyFont="1" applyFill="1" applyBorder="1" applyAlignment="1">
      <alignment/>
    </xf>
    <xf numFmtId="0" fontId="3" fillId="0" borderId="13" xfId="0" applyNumberFormat="1" applyFont="1" applyBorder="1" applyAlignment="1">
      <alignment horizontal="center"/>
    </xf>
    <xf numFmtId="0" fontId="3" fillId="0" borderId="56" xfId="0" applyNumberFormat="1" applyFont="1" applyBorder="1" applyAlignment="1">
      <alignment/>
    </xf>
    <xf numFmtId="1" fontId="2" fillId="0" borderId="25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56" xfId="0" applyNumberFormat="1" applyFont="1" applyBorder="1" applyAlignment="1">
      <alignment/>
    </xf>
    <xf numFmtId="0" fontId="3" fillId="0" borderId="56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left" wrapText="1"/>
    </xf>
    <xf numFmtId="0" fontId="2" fillId="0" borderId="56" xfId="0" applyNumberFormat="1" applyFont="1" applyBorder="1" applyAlignment="1">
      <alignment horizontal="left"/>
    </xf>
    <xf numFmtId="1" fontId="2" fillId="33" borderId="13" xfId="0" applyNumberFormat="1" applyFont="1" applyFill="1" applyBorder="1" applyAlignment="1">
      <alignment horizontal="center"/>
    </xf>
    <xf numFmtId="0" fontId="3" fillId="0" borderId="56" xfId="0" applyNumberFormat="1" applyFont="1" applyBorder="1" applyAlignment="1">
      <alignment wrapText="1"/>
    </xf>
    <xf numFmtId="0" fontId="3" fillId="0" borderId="13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/>
    </xf>
    <xf numFmtId="0" fontId="2" fillId="0" borderId="58" xfId="0" applyNumberFormat="1" applyFont="1" applyBorder="1" applyAlignment="1">
      <alignment/>
    </xf>
    <xf numFmtId="0" fontId="3" fillId="0" borderId="57" xfId="0" applyNumberFormat="1" applyFont="1" applyBorder="1" applyAlignment="1">
      <alignment horizontal="center"/>
    </xf>
    <xf numFmtId="0" fontId="3" fillId="0" borderId="58" xfId="0" applyNumberFormat="1" applyFont="1" applyBorder="1" applyAlignment="1">
      <alignment/>
    </xf>
    <xf numFmtId="1" fontId="2" fillId="34" borderId="0" xfId="0" applyNumberFormat="1" applyFont="1" applyFill="1" applyBorder="1" applyAlignment="1">
      <alignment horizontal="left"/>
    </xf>
    <xf numFmtId="1" fontId="5" fillId="34" borderId="0" xfId="0" applyNumberFormat="1" applyFont="1" applyFill="1" applyBorder="1" applyAlignment="1">
      <alignment horizontal="center"/>
    </xf>
    <xf numFmtId="1" fontId="7" fillId="34" borderId="0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1" fontId="25" fillId="34" borderId="0" xfId="0" applyNumberFormat="1" applyFont="1" applyFill="1" applyBorder="1" applyAlignment="1">
      <alignment/>
    </xf>
    <xf numFmtId="1" fontId="4" fillId="34" borderId="0" xfId="0" applyNumberFormat="1" applyFont="1" applyFill="1" applyBorder="1" applyAlignment="1">
      <alignment/>
    </xf>
    <xf numFmtId="1" fontId="8" fillId="34" borderId="0" xfId="0" applyNumberFormat="1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 wrapText="1"/>
    </xf>
    <xf numFmtId="1" fontId="3" fillId="0" borderId="59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2" fillId="33" borderId="60" xfId="0" applyNumberFormat="1" applyFont="1" applyFill="1" applyBorder="1" applyAlignment="1">
      <alignment horizontal="center"/>
    </xf>
    <xf numFmtId="3" fontId="2" fillId="33" borderId="41" xfId="0" applyNumberFormat="1" applyFont="1" applyFill="1" applyBorder="1" applyAlignment="1">
      <alignment horizontal="center"/>
    </xf>
    <xf numFmtId="0" fontId="2" fillId="0" borderId="61" xfId="0" applyNumberFormat="1" applyFont="1" applyBorder="1" applyAlignment="1">
      <alignment horizontal="center"/>
    </xf>
    <xf numFmtId="0" fontId="2" fillId="33" borderId="61" xfId="0" applyNumberFormat="1" applyFont="1" applyFill="1" applyBorder="1" applyAlignment="1">
      <alignment horizontal="center"/>
    </xf>
    <xf numFmtId="0" fontId="2" fillId="0" borderId="62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center"/>
    </xf>
    <xf numFmtId="0" fontId="2" fillId="0" borderId="64" xfId="0" applyNumberFormat="1" applyFont="1" applyBorder="1" applyAlignment="1">
      <alignment/>
    </xf>
    <xf numFmtId="1" fontId="2" fillId="0" borderId="43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65" fontId="9" fillId="0" borderId="22" xfId="0" applyNumberFormat="1" applyFont="1" applyBorder="1" applyAlignment="1">
      <alignment horizontal="center" vertical="center"/>
    </xf>
    <xf numFmtId="1" fontId="9" fillId="0" borderId="65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0" fontId="9" fillId="0" borderId="66" xfId="0" applyNumberFormat="1" applyFont="1" applyBorder="1" applyAlignment="1">
      <alignment horizontal="center" vertical="center"/>
    </xf>
    <xf numFmtId="1" fontId="9" fillId="35" borderId="25" xfId="0" applyNumberFormat="1" applyFont="1" applyFill="1" applyBorder="1" applyAlignment="1">
      <alignment horizontal="center" vertical="top" wrapText="1"/>
    </xf>
    <xf numFmtId="0" fontId="9" fillId="35" borderId="25" xfId="0" applyNumberFormat="1" applyFont="1" applyFill="1" applyBorder="1" applyAlignment="1">
      <alignment horizontal="left" vertical="center" wrapText="1"/>
    </xf>
    <xf numFmtId="165" fontId="9" fillId="35" borderId="25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left" vertical="center" wrapText="1"/>
    </xf>
    <xf numFmtId="165" fontId="9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165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top" wrapText="1"/>
    </xf>
    <xf numFmtId="165" fontId="6" fillId="0" borderId="25" xfId="0" applyNumberFormat="1" applyFont="1" applyBorder="1" applyAlignment="1">
      <alignment horizontal="center" vertical="top" wrapText="1"/>
    </xf>
    <xf numFmtId="0" fontId="9" fillId="0" borderId="25" xfId="0" applyNumberFormat="1" applyFont="1" applyBorder="1" applyAlignment="1">
      <alignment horizontal="left" vertical="top" wrapText="1"/>
    </xf>
    <xf numFmtId="165" fontId="9" fillId="0" borderId="25" xfId="0" applyNumberFormat="1" applyFont="1" applyBorder="1" applyAlignment="1">
      <alignment horizontal="center" vertical="top" wrapText="1"/>
    </xf>
    <xf numFmtId="0" fontId="6" fillId="0" borderId="25" xfId="0" applyNumberFormat="1" applyFont="1" applyBorder="1" applyAlignment="1">
      <alignment vertical="top" wrapText="1"/>
    </xf>
    <xf numFmtId="1" fontId="9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top"/>
    </xf>
    <xf numFmtId="165" fontId="6" fillId="0" borderId="25" xfId="0" applyNumberFormat="1" applyFont="1" applyBorder="1" applyAlignment="1">
      <alignment horizontal="center" vertical="top"/>
    </xf>
    <xf numFmtId="1" fontId="6" fillId="35" borderId="25" xfId="0" applyNumberFormat="1" applyFont="1" applyFill="1" applyBorder="1" applyAlignment="1">
      <alignment horizontal="center" vertical="center" wrapText="1"/>
    </xf>
    <xf numFmtId="0" fontId="26" fillId="0" borderId="25" xfId="0" applyNumberFormat="1" applyFont="1" applyBorder="1" applyAlignment="1">
      <alignment horizontal="center" vertical="center" wrapText="1"/>
    </xf>
    <xf numFmtId="0" fontId="26" fillId="0" borderId="25" xfId="0" applyNumberFormat="1" applyFont="1" applyBorder="1" applyAlignment="1">
      <alignment horizontal="left" vertical="center" wrapText="1"/>
    </xf>
    <xf numFmtId="165" fontId="26" fillId="0" borderId="25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left" wrapText="1"/>
    </xf>
    <xf numFmtId="165" fontId="28" fillId="0" borderId="25" xfId="0" applyNumberFormat="1" applyFont="1" applyBorder="1" applyAlignment="1">
      <alignment horizontal="center" wrapText="1"/>
    </xf>
    <xf numFmtId="0" fontId="26" fillId="0" borderId="25" xfId="0" applyNumberFormat="1" applyFont="1" applyBorder="1" applyAlignment="1">
      <alignment horizontal="left" wrapText="1"/>
    </xf>
    <xf numFmtId="165" fontId="26" fillId="0" borderId="25" xfId="0" applyNumberFormat="1" applyFont="1" applyBorder="1" applyAlignment="1">
      <alignment horizontal="center" wrapText="1"/>
    </xf>
    <xf numFmtId="1" fontId="28" fillId="35" borderId="25" xfId="0" applyNumberFormat="1" applyFont="1" applyFill="1" applyBorder="1" applyAlignment="1">
      <alignment horizontal="center" vertical="center" wrapText="1"/>
    </xf>
    <xf numFmtId="1" fontId="26" fillId="35" borderId="25" xfId="0" applyNumberFormat="1" applyFont="1" applyFill="1" applyBorder="1" applyAlignment="1">
      <alignment horizontal="center" vertical="center" wrapText="1"/>
    </xf>
    <xf numFmtId="1" fontId="28" fillId="0" borderId="25" xfId="0" applyNumberFormat="1" applyFont="1" applyBorder="1" applyAlignment="1">
      <alignment horizontal="center" vertical="center" wrapText="1"/>
    </xf>
    <xf numFmtId="0" fontId="9" fillId="35" borderId="25" xfId="0" applyNumberFormat="1" applyFont="1" applyFill="1" applyBorder="1" applyAlignment="1">
      <alignment horizontal="left" vertical="top" wrapText="1"/>
    </xf>
    <xf numFmtId="165" fontId="9" fillId="35" borderId="25" xfId="0" applyNumberFormat="1" applyFont="1" applyFill="1" applyBorder="1" applyAlignment="1">
      <alignment horizontal="center" vertical="top" wrapText="1"/>
    </xf>
    <xf numFmtId="1" fontId="26" fillId="0" borderId="25" xfId="0" applyNumberFormat="1" applyFont="1" applyBorder="1" applyAlignment="1">
      <alignment horizontal="center" vertical="center" wrapText="1"/>
    </xf>
    <xf numFmtId="165" fontId="28" fillId="0" borderId="25" xfId="0" applyNumberFormat="1" applyFont="1" applyBorder="1" applyAlignment="1">
      <alignment horizontal="center" vertical="center" wrapText="1"/>
    </xf>
    <xf numFmtId="1" fontId="6" fillId="35" borderId="32" xfId="0" applyNumberFormat="1" applyFont="1" applyFill="1" applyBorder="1" applyAlignment="1">
      <alignment horizontal="center" vertical="center" wrapText="1"/>
    </xf>
    <xf numFmtId="165" fontId="28" fillId="35" borderId="23" xfId="0" applyNumberFormat="1" applyFont="1" applyFill="1" applyBorder="1" applyAlignment="1">
      <alignment horizontal="center" vertical="center" wrapText="1"/>
    </xf>
    <xf numFmtId="0" fontId="26" fillId="35" borderId="25" xfId="0" applyNumberFormat="1" applyFont="1" applyFill="1" applyBorder="1" applyAlignment="1">
      <alignment horizontal="left" wrapText="1"/>
    </xf>
    <xf numFmtId="165" fontId="26" fillId="35" borderId="25" xfId="0" applyNumberFormat="1" applyFont="1" applyFill="1" applyBorder="1" applyAlignment="1">
      <alignment horizontal="center" wrapText="1"/>
    </xf>
    <xf numFmtId="0" fontId="3" fillId="0" borderId="25" xfId="0" applyNumberFormat="1" applyFont="1" applyBorder="1" applyAlignment="1">
      <alignment horizontal="left" vertical="center" wrapText="1"/>
    </xf>
    <xf numFmtId="165" fontId="9" fillId="34" borderId="0" xfId="0" applyNumberFormat="1" applyFont="1" applyFill="1" applyBorder="1" applyAlignment="1">
      <alignment horizontal="center"/>
    </xf>
    <xf numFmtId="165" fontId="6" fillId="34" borderId="0" xfId="0" applyNumberFormat="1" applyFont="1" applyFill="1" applyBorder="1" applyAlignment="1">
      <alignment horizontal="center"/>
    </xf>
    <xf numFmtId="0" fontId="8" fillId="34" borderId="0" xfId="0" applyNumberFormat="1" applyFont="1" applyFill="1" applyBorder="1" applyAlignment="1">
      <alignment/>
    </xf>
    <xf numFmtId="1" fontId="27" fillId="34" borderId="0" xfId="0" applyNumberFormat="1" applyFont="1" applyFill="1" applyBorder="1" applyAlignment="1">
      <alignment/>
    </xf>
    <xf numFmtId="1" fontId="28" fillId="34" borderId="0" xfId="0" applyNumberFormat="1" applyFont="1" applyFill="1" applyBorder="1" applyAlignment="1">
      <alignment horizontal="left"/>
    </xf>
    <xf numFmtId="1" fontId="6" fillId="34" borderId="0" xfId="0" applyNumberFormat="1" applyFont="1" applyFill="1" applyBorder="1" applyAlignment="1">
      <alignment horizontal="center" vertical="center" wrapText="1"/>
    </xf>
    <xf numFmtId="0" fontId="9" fillId="34" borderId="0" xfId="0" applyNumberFormat="1" applyFont="1" applyFill="1" applyBorder="1" applyAlignment="1">
      <alignment horizontal="center" vertical="center" wrapText="1"/>
    </xf>
    <xf numFmtId="1" fontId="9" fillId="34" borderId="0" xfId="0" applyNumberFormat="1" applyFont="1" applyFill="1" applyBorder="1" applyAlignment="1">
      <alignment horizontal="left" vertical="center" wrapText="1"/>
    </xf>
    <xf numFmtId="165" fontId="9" fillId="34" borderId="0" xfId="0" applyNumberFormat="1" applyFont="1" applyFill="1" applyBorder="1" applyAlignment="1">
      <alignment horizontal="center" vertical="center" wrapText="1"/>
    </xf>
    <xf numFmtId="3" fontId="9" fillId="34" borderId="0" xfId="0" applyNumberFormat="1" applyFont="1" applyFill="1" applyBorder="1" applyAlignment="1">
      <alignment horizontal="center"/>
    </xf>
    <xf numFmtId="164" fontId="9" fillId="34" borderId="0" xfId="0" applyNumberFormat="1" applyFont="1" applyFill="1" applyBorder="1" applyAlignment="1">
      <alignment horizontal="center"/>
    </xf>
    <xf numFmtId="165" fontId="28" fillId="34" borderId="0" xfId="0" applyNumberFormat="1" applyFont="1" applyFill="1" applyBorder="1" applyAlignment="1">
      <alignment horizontal="center"/>
    </xf>
    <xf numFmtId="1" fontId="9" fillId="34" borderId="0" xfId="0" applyNumberFormat="1" applyFont="1" applyFill="1" applyBorder="1" applyAlignment="1">
      <alignment/>
    </xf>
    <xf numFmtId="165" fontId="2" fillId="34" borderId="0" xfId="0" applyNumberFormat="1" applyFont="1" applyFill="1" applyBorder="1" applyAlignment="1">
      <alignment horizontal="center"/>
    </xf>
    <xf numFmtId="0" fontId="9" fillId="0" borderId="67" xfId="0" applyNumberFormat="1" applyFont="1" applyBorder="1" applyAlignment="1">
      <alignment horizontal="center" vertical="center" wrapText="1"/>
    </xf>
    <xf numFmtId="1" fontId="9" fillId="0" borderId="36" xfId="0" applyNumberFormat="1" applyFont="1" applyBorder="1" applyAlignment="1">
      <alignment horizontal="center" vertical="center" wrapText="1"/>
    </xf>
    <xf numFmtId="1" fontId="6" fillId="0" borderId="37" xfId="0" applyNumberFormat="1" applyFont="1" applyBorder="1" applyAlignment="1">
      <alignment horizontal="center"/>
    </xf>
    <xf numFmtId="1" fontId="9" fillId="0" borderId="38" xfId="0" applyNumberFormat="1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/>
    </xf>
    <xf numFmtId="0" fontId="6" fillId="35" borderId="40" xfId="0" applyNumberFormat="1" applyFont="1" applyFill="1" applyBorder="1" applyAlignment="1">
      <alignment horizontal="center" vertical="center" wrapText="1"/>
    </xf>
    <xf numFmtId="164" fontId="9" fillId="35" borderId="41" xfId="0" applyNumberFormat="1" applyFont="1" applyFill="1" applyBorder="1" applyAlignment="1">
      <alignment horizontal="center"/>
    </xf>
    <xf numFmtId="0" fontId="6" fillId="0" borderId="40" xfId="0" applyNumberFormat="1" applyFont="1" applyBorder="1" applyAlignment="1">
      <alignment horizontal="center" vertical="center" wrapText="1"/>
    </xf>
    <xf numFmtId="164" fontId="9" fillId="0" borderId="41" xfId="0" applyNumberFormat="1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164" fontId="6" fillId="35" borderId="41" xfId="0" applyNumberFormat="1" applyFont="1" applyFill="1" applyBorder="1" applyAlignment="1">
      <alignment horizontal="center"/>
    </xf>
    <xf numFmtId="3" fontId="9" fillId="0" borderId="41" xfId="0" applyNumberFormat="1" applyFont="1" applyBorder="1" applyAlignment="1">
      <alignment/>
    </xf>
    <xf numFmtId="0" fontId="6" fillId="35" borderId="68" xfId="0" applyNumberFormat="1" applyFont="1" applyFill="1" applyBorder="1" applyAlignment="1">
      <alignment horizontal="center" vertical="center" wrapText="1"/>
    </xf>
    <xf numFmtId="0" fontId="6" fillId="35" borderId="38" xfId="0" applyNumberFormat="1" applyFont="1" applyFill="1" applyBorder="1" applyAlignment="1">
      <alignment horizontal="center" vertical="center" wrapText="1"/>
    </xf>
    <xf numFmtId="164" fontId="9" fillId="0" borderId="69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164" fontId="6" fillId="0" borderId="69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left" vertical="top" wrapText="1"/>
    </xf>
    <xf numFmtId="164" fontId="9" fillId="0" borderId="45" xfId="0" applyNumberFormat="1" applyFont="1" applyBorder="1" applyAlignment="1">
      <alignment horizontal="center"/>
    </xf>
    <xf numFmtId="0" fontId="18" fillId="0" borderId="70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/>
    </xf>
    <xf numFmtId="3" fontId="3" fillId="0" borderId="25" xfId="0" applyNumberFormat="1" applyFont="1" applyBorder="1" applyAlignment="1">
      <alignment horizontal="right"/>
    </xf>
    <xf numFmtId="3" fontId="3" fillId="33" borderId="25" xfId="0" applyNumberFormat="1" applyFont="1" applyFill="1" applyBorder="1" applyAlignment="1">
      <alignment horizontal="right"/>
    </xf>
    <xf numFmtId="3" fontId="3" fillId="33" borderId="32" xfId="0" applyNumberFormat="1" applyFont="1" applyFill="1" applyBorder="1" applyAlignment="1">
      <alignment horizontal="right"/>
    </xf>
    <xf numFmtId="3" fontId="16" fillId="0" borderId="41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3" fontId="9" fillId="35" borderId="72" xfId="0" applyNumberFormat="1" applyFont="1" applyFill="1" applyBorder="1" applyAlignment="1">
      <alignment horizontal="right"/>
    </xf>
    <xf numFmtId="3" fontId="9" fillId="0" borderId="72" xfId="0" applyNumberFormat="1" applyFont="1" applyBorder="1" applyAlignment="1">
      <alignment horizontal="right"/>
    </xf>
    <xf numFmtId="3" fontId="9" fillId="0" borderId="73" xfId="0" applyNumberFormat="1" applyFont="1" applyBorder="1" applyAlignment="1">
      <alignment horizontal="right"/>
    </xf>
    <xf numFmtId="3" fontId="9" fillId="36" borderId="73" xfId="0" applyNumberFormat="1" applyFont="1" applyFill="1" applyBorder="1" applyAlignment="1">
      <alignment horizontal="right"/>
    </xf>
    <xf numFmtId="3" fontId="9" fillId="0" borderId="74" xfId="0" applyNumberFormat="1" applyFont="1" applyBorder="1" applyAlignment="1">
      <alignment horizontal="right"/>
    </xf>
    <xf numFmtId="0" fontId="29" fillId="33" borderId="50" xfId="0" applyFont="1" applyFill="1" applyBorder="1" applyAlignment="1">
      <alignment horizontal="center"/>
    </xf>
    <xf numFmtId="0" fontId="29" fillId="0" borderId="75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/>
    </xf>
    <xf numFmtId="0" fontId="31" fillId="0" borderId="75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/>
    </xf>
    <xf numFmtId="0" fontId="32" fillId="33" borderId="77" xfId="0" applyFont="1" applyFill="1" applyBorder="1" applyAlignment="1">
      <alignment horizontal="left" vertical="center"/>
    </xf>
    <xf numFmtId="0" fontId="32" fillId="0" borderId="78" xfId="0" applyFont="1" applyBorder="1" applyAlignment="1">
      <alignment horizontal="left"/>
    </xf>
    <xf numFmtId="0" fontId="33" fillId="0" borderId="78" xfId="0" applyFont="1" applyBorder="1" applyAlignment="1">
      <alignment horizontal="left"/>
    </xf>
    <xf numFmtId="0" fontId="32" fillId="0" borderId="79" xfId="0" applyFont="1" applyBorder="1" applyAlignment="1">
      <alignment horizontal="left" vertical="center" wrapText="1"/>
    </xf>
    <xf numFmtId="0" fontId="30" fillId="33" borderId="75" xfId="0" applyFont="1" applyFill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 vertical="top" wrapText="1"/>
    </xf>
    <xf numFmtId="0" fontId="6" fillId="0" borderId="17" xfId="0" applyNumberFormat="1" applyFont="1" applyBorder="1" applyAlignment="1">
      <alignment/>
    </xf>
    <xf numFmtId="3" fontId="3" fillId="0" borderId="25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6" fillId="34" borderId="0" xfId="0" applyNumberFormat="1" applyFont="1" applyFill="1" applyBorder="1" applyAlignment="1">
      <alignment/>
    </xf>
    <xf numFmtId="3" fontId="36" fillId="0" borderId="25" xfId="0" applyNumberFormat="1" applyFont="1" applyBorder="1" applyAlignment="1">
      <alignment horizontal="right"/>
    </xf>
    <xf numFmtId="3" fontId="36" fillId="0" borderId="43" xfId="0" applyNumberFormat="1" applyFont="1" applyBorder="1" applyAlignment="1">
      <alignment horizontal="right"/>
    </xf>
    <xf numFmtId="3" fontId="37" fillId="33" borderId="23" xfId="0" applyNumberFormat="1" applyFont="1" applyFill="1" applyBorder="1" applyAlignment="1">
      <alignment horizontal="right"/>
    </xf>
    <xf numFmtId="3" fontId="37" fillId="0" borderId="25" xfId="0" applyNumberFormat="1" applyFont="1" applyBorder="1" applyAlignment="1">
      <alignment horizontal="right"/>
    </xf>
    <xf numFmtId="165" fontId="12" fillId="0" borderId="25" xfId="0" applyNumberFormat="1" applyFont="1" applyBorder="1" applyAlignment="1">
      <alignment horizontal="center"/>
    </xf>
    <xf numFmtId="3" fontId="37" fillId="33" borderId="25" xfId="0" applyNumberFormat="1" applyFont="1" applyFill="1" applyBorder="1" applyAlignment="1">
      <alignment horizontal="right"/>
    </xf>
    <xf numFmtId="3" fontId="37" fillId="0" borderId="25" xfId="0" applyNumberFormat="1" applyFont="1" applyBorder="1" applyAlignment="1">
      <alignment horizontal="right" vertical="center"/>
    </xf>
    <xf numFmtId="3" fontId="14" fillId="33" borderId="41" xfId="0" applyNumberFormat="1" applyFont="1" applyFill="1" applyBorder="1" applyAlignment="1">
      <alignment horizontal="right"/>
    </xf>
    <xf numFmtId="3" fontId="14" fillId="0" borderId="41" xfId="0" applyNumberFormat="1" applyFont="1" applyBorder="1" applyAlignment="1">
      <alignment horizontal="right"/>
    </xf>
    <xf numFmtId="3" fontId="14" fillId="0" borderId="45" xfId="0" applyNumberFormat="1" applyFont="1" applyBorder="1" applyAlignment="1">
      <alignment horizontal="right"/>
    </xf>
    <xf numFmtId="3" fontId="29" fillId="33" borderId="46" xfId="0" applyNumberFormat="1" applyFont="1" applyFill="1" applyBorder="1" applyAlignment="1">
      <alignment horizontal="right"/>
    </xf>
    <xf numFmtId="3" fontId="29" fillId="0" borderId="75" xfId="0" applyNumberFormat="1" applyFont="1" applyBorder="1" applyAlignment="1">
      <alignment horizontal="right"/>
    </xf>
    <xf numFmtId="3" fontId="30" fillId="0" borderId="75" xfId="0" applyNumberFormat="1" applyFont="1" applyBorder="1" applyAlignment="1">
      <alignment horizontal="right"/>
    </xf>
    <xf numFmtId="3" fontId="38" fillId="0" borderId="76" xfId="0" applyNumberFormat="1" applyFont="1" applyBorder="1" applyAlignment="1">
      <alignment horizontal="right"/>
    </xf>
    <xf numFmtId="1" fontId="12" fillId="33" borderId="25" xfId="0" applyNumberFormat="1" applyFont="1" applyFill="1" applyBorder="1" applyAlignment="1">
      <alignment horizontal="center"/>
    </xf>
    <xf numFmtId="3" fontId="12" fillId="33" borderId="25" xfId="0" applyNumberFormat="1" applyFont="1" applyFill="1" applyBorder="1" applyAlignment="1">
      <alignment horizontal="right"/>
    </xf>
    <xf numFmtId="164" fontId="12" fillId="33" borderId="41" xfId="0" applyNumberFormat="1" applyFont="1" applyFill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3" fontId="12" fillId="0" borderId="25" xfId="0" applyNumberFormat="1" applyFont="1" applyBorder="1" applyAlignment="1">
      <alignment horizontal="right"/>
    </xf>
    <xf numFmtId="164" fontId="12" fillId="0" borderId="41" xfId="0" applyNumberFormat="1" applyFont="1" applyBorder="1" applyAlignment="1">
      <alignment horizontal="center"/>
    </xf>
    <xf numFmtId="1" fontId="39" fillId="33" borderId="25" xfId="0" applyNumberFormat="1" applyFont="1" applyFill="1" applyBorder="1" applyAlignment="1">
      <alignment horizontal="center"/>
    </xf>
    <xf numFmtId="1" fontId="40" fillId="34" borderId="0" xfId="0" applyNumberFormat="1" applyFont="1" applyFill="1" applyBorder="1" applyAlignment="1">
      <alignment horizontal="left"/>
    </xf>
    <xf numFmtId="0" fontId="40" fillId="34" borderId="0" xfId="0" applyNumberFormat="1" applyFont="1" applyFill="1" applyBorder="1" applyAlignment="1">
      <alignment/>
    </xf>
    <xf numFmtId="1" fontId="40" fillId="34" borderId="0" xfId="0" applyNumberFormat="1" applyFont="1" applyFill="1" applyBorder="1" applyAlignment="1">
      <alignment/>
    </xf>
    <xf numFmtId="0" fontId="40" fillId="34" borderId="0" xfId="0" applyNumberFormat="1" applyFont="1" applyFill="1" applyBorder="1" applyAlignment="1">
      <alignment horizontal="left"/>
    </xf>
    <xf numFmtId="1" fontId="40" fillId="34" borderId="0" xfId="0" applyNumberFormat="1" applyFont="1" applyFill="1" applyBorder="1" applyAlignment="1">
      <alignment horizontal="center"/>
    </xf>
    <xf numFmtId="0" fontId="36" fillId="34" borderId="0" xfId="0" applyFont="1" applyFill="1" applyBorder="1" applyAlignment="1">
      <alignment/>
    </xf>
    <xf numFmtId="3" fontId="40" fillId="0" borderId="25" xfId="0" applyNumberFormat="1" applyFont="1" applyBorder="1" applyAlignment="1">
      <alignment horizontal="right"/>
    </xf>
    <xf numFmtId="3" fontId="40" fillId="0" borderId="25" xfId="0" applyNumberFormat="1" applyFont="1" applyBorder="1" applyAlignment="1">
      <alignment horizontal="right" vertical="top" wrapText="1"/>
    </xf>
    <xf numFmtId="3" fontId="40" fillId="0" borderId="43" xfId="0" applyNumberFormat="1" applyFont="1" applyBorder="1" applyAlignment="1">
      <alignment horizontal="right"/>
    </xf>
    <xf numFmtId="3" fontId="40" fillId="34" borderId="0" xfId="0" applyNumberFormat="1" applyFont="1" applyFill="1" applyBorder="1" applyAlignment="1">
      <alignment horizontal="center"/>
    </xf>
    <xf numFmtId="1" fontId="36" fillId="34" borderId="0" xfId="0" applyNumberFormat="1" applyFont="1" applyFill="1" applyBorder="1" applyAlignment="1">
      <alignment horizontal="center"/>
    </xf>
    <xf numFmtId="0" fontId="36" fillId="34" borderId="0" xfId="0" applyNumberFormat="1" applyFont="1" applyFill="1" applyBorder="1" applyAlignment="1">
      <alignment/>
    </xf>
    <xf numFmtId="1" fontId="41" fillId="34" borderId="0" xfId="0" applyNumberFormat="1" applyFont="1" applyFill="1" applyBorder="1" applyAlignment="1">
      <alignment/>
    </xf>
    <xf numFmtId="1" fontId="36" fillId="34" borderId="0" xfId="0" applyNumberFormat="1" applyFont="1" applyFill="1" applyBorder="1" applyAlignment="1">
      <alignment/>
    </xf>
    <xf numFmtId="0" fontId="36" fillId="0" borderId="0" xfId="0" applyNumberFormat="1" applyFont="1" applyAlignment="1">
      <alignment/>
    </xf>
    <xf numFmtId="3" fontId="42" fillId="0" borderId="25" xfId="0" applyNumberFormat="1" applyFont="1" applyBorder="1" applyAlignment="1">
      <alignment horizontal="right"/>
    </xf>
    <xf numFmtId="3" fontId="42" fillId="35" borderId="25" xfId="0" applyNumberFormat="1" applyFont="1" applyFill="1" applyBorder="1" applyAlignment="1">
      <alignment horizontal="right"/>
    </xf>
    <xf numFmtId="3" fontId="42" fillId="36" borderId="25" xfId="0" applyNumberFormat="1" applyFont="1" applyFill="1" applyBorder="1" applyAlignment="1">
      <alignment horizontal="right"/>
    </xf>
    <xf numFmtId="3" fontId="42" fillId="0" borderId="25" xfId="0" applyNumberFormat="1" applyFont="1" applyBorder="1" applyAlignment="1">
      <alignment horizontal="right" vertical="top" wrapText="1"/>
    </xf>
    <xf numFmtId="0" fontId="42" fillId="0" borderId="34" xfId="0" applyNumberFormat="1" applyFont="1" applyBorder="1" applyAlignment="1">
      <alignment horizontal="center" vertical="center"/>
    </xf>
    <xf numFmtId="1" fontId="42" fillId="0" borderId="22" xfId="0" applyNumberFormat="1" applyFont="1" applyBorder="1" applyAlignment="1">
      <alignment horizontal="center" vertical="center"/>
    </xf>
    <xf numFmtId="0" fontId="42" fillId="0" borderId="22" xfId="0" applyNumberFormat="1" applyFont="1" applyBorder="1" applyAlignment="1">
      <alignment horizontal="center" vertical="center"/>
    </xf>
    <xf numFmtId="0" fontId="42" fillId="0" borderId="22" xfId="0" applyNumberFormat="1" applyFont="1" applyBorder="1" applyAlignment="1">
      <alignment horizontal="center" vertical="center" wrapText="1"/>
    </xf>
    <xf numFmtId="0" fontId="42" fillId="0" borderId="23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left" vertical="center"/>
    </xf>
    <xf numFmtId="165" fontId="2" fillId="0" borderId="17" xfId="0" applyNumberFormat="1" applyFont="1" applyBorder="1" applyAlignment="1">
      <alignment horizontal="left" vertical="center"/>
    </xf>
    <xf numFmtId="0" fontId="9" fillId="34" borderId="0" xfId="0" applyNumberFormat="1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left"/>
    </xf>
    <xf numFmtId="0" fontId="8" fillId="34" borderId="0" xfId="0" applyNumberFormat="1" applyFont="1" applyFill="1" applyBorder="1" applyAlignment="1">
      <alignment horizontal="center"/>
    </xf>
    <xf numFmtId="1" fontId="8" fillId="34" borderId="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left" vertical="center"/>
    </xf>
    <xf numFmtId="165" fontId="2" fillId="34" borderId="0" xfId="0" applyNumberFormat="1" applyFont="1" applyFill="1" applyBorder="1" applyAlignment="1">
      <alignment horizontal="left" vertical="center"/>
    </xf>
    <xf numFmtId="0" fontId="17" fillId="34" borderId="0" xfId="0" applyNumberFormat="1" applyFont="1" applyFill="1" applyBorder="1" applyAlignment="1">
      <alignment horizontal="center"/>
    </xf>
    <xf numFmtId="166" fontId="2" fillId="34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center"/>
    </xf>
    <xf numFmtId="166" fontId="24" fillId="0" borderId="0" xfId="0" applyNumberFormat="1" applyFont="1" applyBorder="1" applyAlignment="1">
      <alignment horizontal="left" vertical="center"/>
    </xf>
    <xf numFmtId="0" fontId="3" fillId="34" borderId="0" xfId="0" applyNumberFormat="1" applyFont="1" applyFill="1" applyBorder="1" applyAlignment="1">
      <alignment horizontal="left"/>
    </xf>
    <xf numFmtId="1" fontId="3" fillId="34" borderId="0" xfId="0" applyNumberFormat="1" applyFont="1" applyFill="1" applyBorder="1" applyAlignment="1">
      <alignment horizontal="left"/>
    </xf>
    <xf numFmtId="0" fontId="42" fillId="0" borderId="67" xfId="0" applyNumberFormat="1" applyFont="1" applyBorder="1" applyAlignment="1">
      <alignment horizontal="center" vertical="center"/>
    </xf>
    <xf numFmtId="1" fontId="42" fillId="0" borderId="80" xfId="0" applyNumberFormat="1" applyFont="1" applyBorder="1" applyAlignment="1">
      <alignment horizontal="center" vertical="center"/>
    </xf>
    <xf numFmtId="0" fontId="11" fillId="0" borderId="81" xfId="0" applyNumberFormat="1" applyFont="1" applyBorder="1" applyAlignment="1">
      <alignment horizontal="center"/>
    </xf>
    <xf numFmtId="0" fontId="11" fillId="0" borderId="82" xfId="0" applyNumberFormat="1" applyFont="1" applyBorder="1" applyAlignment="1">
      <alignment horizontal="center"/>
    </xf>
    <xf numFmtId="0" fontId="14" fillId="34" borderId="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C1822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showGridLines="0" tabSelected="1" view="pageBreakPreview" zoomScale="90" zoomScaleSheetLayoutView="90" zoomScalePageLayoutView="0" workbookViewId="0" topLeftCell="A1">
      <selection activeCell="E64" sqref="E64"/>
    </sheetView>
  </sheetViews>
  <sheetFormatPr defaultColWidth="6.59765625" defaultRowHeight="12.75" customHeight="1"/>
  <cols>
    <col min="1" max="1" width="3.3984375" style="1" customWidth="1"/>
    <col min="2" max="2" width="6.3984375" style="1" customWidth="1"/>
    <col min="3" max="3" width="27.8984375" style="1" customWidth="1"/>
    <col min="4" max="4" width="6.19921875" style="1" customWidth="1"/>
    <col min="5" max="5" width="15" style="1" customWidth="1"/>
    <col min="6" max="6" width="14" style="1" customWidth="1"/>
    <col min="7" max="7" width="6.09765625" style="1" customWidth="1"/>
    <col min="8" max="16384" width="6.59765625" style="1" customWidth="1"/>
  </cols>
  <sheetData>
    <row r="1" spans="1:8" ht="15.75" customHeight="1">
      <c r="A1" s="2" t="s">
        <v>0</v>
      </c>
      <c r="B1" s="3"/>
      <c r="C1" s="3"/>
      <c r="D1" s="4"/>
      <c r="E1" s="5"/>
      <c r="F1" s="6" t="s">
        <v>1</v>
      </c>
      <c r="G1" s="7"/>
      <c r="H1" s="8"/>
    </row>
    <row r="2" spans="1:8" ht="15.75" customHeight="1">
      <c r="A2" s="9" t="s">
        <v>2</v>
      </c>
      <c r="B2" s="10"/>
      <c r="C2" s="10"/>
      <c r="D2" s="11"/>
      <c r="E2" s="12"/>
      <c r="F2" s="13"/>
      <c r="G2" s="12"/>
      <c r="H2" s="14"/>
    </row>
    <row r="3" spans="1:8" ht="15" customHeight="1">
      <c r="A3" s="15"/>
      <c r="B3" s="16"/>
      <c r="C3" s="16"/>
      <c r="D3" s="379" t="s">
        <v>537</v>
      </c>
      <c r="E3" s="12"/>
      <c r="F3" s="17" t="s">
        <v>4</v>
      </c>
      <c r="G3" s="12"/>
      <c r="H3" s="14"/>
    </row>
    <row r="4" spans="1:8" ht="15" customHeight="1">
      <c r="A4" s="15"/>
      <c r="B4" s="16"/>
      <c r="C4" s="16"/>
      <c r="D4" s="12"/>
      <c r="E4" s="12"/>
      <c r="F4" s="17" t="s">
        <v>5</v>
      </c>
      <c r="G4" s="12"/>
      <c r="H4" s="14"/>
    </row>
    <row r="5" spans="1:8" ht="15" customHeight="1">
      <c r="A5" s="15"/>
      <c r="B5" s="16"/>
      <c r="C5" s="16"/>
      <c r="D5" s="12"/>
      <c r="E5" s="12"/>
      <c r="F5" s="12"/>
      <c r="G5" s="12"/>
      <c r="H5" s="14"/>
    </row>
    <row r="6" spans="1:8" ht="15" customHeight="1">
      <c r="A6" s="15"/>
      <c r="B6" s="16"/>
      <c r="C6" s="16"/>
      <c r="D6" s="12"/>
      <c r="E6" s="12"/>
      <c r="F6" s="17" t="s">
        <v>6</v>
      </c>
      <c r="G6" s="12"/>
      <c r="H6" s="14"/>
    </row>
    <row r="7" spans="1:8" ht="15" customHeight="1">
      <c r="A7" s="18"/>
      <c r="B7" s="19"/>
      <c r="C7" s="19"/>
      <c r="D7" s="20" t="s">
        <v>7</v>
      </c>
      <c r="E7" s="21"/>
      <c r="F7" s="12"/>
      <c r="G7" s="12"/>
      <c r="H7" s="14"/>
    </row>
    <row r="8" spans="1:8" ht="15" customHeight="1">
      <c r="A8" s="15"/>
      <c r="B8" s="16"/>
      <c r="C8" s="16"/>
      <c r="D8" s="12"/>
      <c r="E8" s="12"/>
      <c r="F8" s="17" t="s">
        <v>8</v>
      </c>
      <c r="G8" s="12"/>
      <c r="H8" s="14"/>
    </row>
    <row r="9" spans="1:8" ht="15.75" customHeight="1">
      <c r="A9" s="22" t="s">
        <v>538</v>
      </c>
      <c r="B9" s="23"/>
      <c r="C9" s="23"/>
      <c r="D9" s="24"/>
      <c r="E9" s="23"/>
      <c r="F9" s="23"/>
      <c r="G9" s="23"/>
      <c r="H9" s="25"/>
    </row>
    <row r="10" spans="1:8" ht="15" customHeight="1">
      <c r="A10" s="15"/>
      <c r="B10" s="16"/>
      <c r="C10" s="16"/>
      <c r="D10" s="21"/>
      <c r="E10" s="23"/>
      <c r="F10" s="12"/>
      <c r="G10" s="12"/>
      <c r="H10" s="14"/>
    </row>
    <row r="11" spans="1:8" ht="15.75" customHeight="1">
      <c r="A11" s="22" t="s">
        <v>539</v>
      </c>
      <c r="B11" s="16"/>
      <c r="C11" s="16"/>
      <c r="D11" s="12"/>
      <c r="E11" s="12"/>
      <c r="F11" s="379" t="s">
        <v>541</v>
      </c>
      <c r="G11" s="12"/>
      <c r="H11" s="14"/>
    </row>
    <row r="12" spans="1:8" ht="15" customHeight="1">
      <c r="A12" s="15"/>
      <c r="B12" s="16"/>
      <c r="C12" s="16"/>
      <c r="D12" s="21"/>
      <c r="E12" s="12"/>
      <c r="F12" s="12"/>
      <c r="G12" s="12"/>
      <c r="H12" s="26"/>
    </row>
    <row r="13" spans="1:8" ht="15.75" customHeight="1">
      <c r="A13" s="22" t="s">
        <v>540</v>
      </c>
      <c r="B13" s="16"/>
      <c r="C13" s="16"/>
      <c r="D13" s="21"/>
      <c r="E13" s="12"/>
      <c r="F13" s="17" t="s">
        <v>10</v>
      </c>
      <c r="G13" s="23"/>
      <c r="H13" s="14"/>
    </row>
    <row r="14" spans="1:8" ht="15" customHeight="1">
      <c r="A14" s="15"/>
      <c r="B14" s="16"/>
      <c r="C14" s="16"/>
      <c r="D14" s="21"/>
      <c r="E14" s="12"/>
      <c r="F14" s="12"/>
      <c r="G14" s="12"/>
      <c r="H14" s="14"/>
    </row>
    <row r="15" spans="1:8" ht="15" customHeight="1">
      <c r="A15" s="27"/>
      <c r="B15" s="16"/>
      <c r="C15" s="16"/>
      <c r="D15" s="12"/>
      <c r="E15" s="12"/>
      <c r="F15" s="379" t="s">
        <v>542</v>
      </c>
      <c r="G15" s="12"/>
      <c r="H15" s="26"/>
    </row>
    <row r="16" spans="1:8" ht="15" customHeight="1">
      <c r="A16" s="15"/>
      <c r="B16" s="16"/>
      <c r="C16" s="16"/>
      <c r="D16" s="16"/>
      <c r="E16" s="16"/>
      <c r="F16" s="16"/>
      <c r="G16" s="16"/>
      <c r="H16" s="26"/>
    </row>
    <row r="17" spans="1:8" ht="12.75" customHeight="1">
      <c r="A17" s="28"/>
      <c r="B17" s="12"/>
      <c r="C17" s="12"/>
      <c r="D17" s="12"/>
      <c r="E17" s="12"/>
      <c r="F17" s="12"/>
      <c r="G17" s="12"/>
      <c r="H17" s="26"/>
    </row>
    <row r="18" spans="1:8" ht="16.5" customHeight="1">
      <c r="A18" s="429" t="s">
        <v>12</v>
      </c>
      <c r="B18" s="430"/>
      <c r="C18" s="430"/>
      <c r="D18" s="430"/>
      <c r="E18" s="430"/>
      <c r="F18" s="430"/>
      <c r="G18" s="430"/>
      <c r="H18" s="26"/>
    </row>
    <row r="19" spans="1:8" ht="16.5" customHeight="1">
      <c r="A19" s="429" t="s">
        <v>543</v>
      </c>
      <c r="B19" s="430"/>
      <c r="C19" s="430"/>
      <c r="D19" s="430"/>
      <c r="E19" s="430"/>
      <c r="F19" s="430"/>
      <c r="G19" s="430"/>
      <c r="H19" s="26"/>
    </row>
    <row r="20" spans="1:8" ht="17.25" customHeight="1">
      <c r="A20" s="29"/>
      <c r="B20" s="30"/>
      <c r="C20" s="30"/>
      <c r="D20" s="30"/>
      <c r="E20" s="30"/>
      <c r="F20" s="30"/>
      <c r="G20" s="31" t="s">
        <v>13</v>
      </c>
      <c r="H20" s="26"/>
    </row>
    <row r="21" spans="1:8" ht="58.5" customHeight="1">
      <c r="A21" s="32" t="s">
        <v>14</v>
      </c>
      <c r="B21" s="32" t="s">
        <v>15</v>
      </c>
      <c r="C21" s="33" t="s">
        <v>16</v>
      </c>
      <c r="D21" s="34" t="s">
        <v>17</v>
      </c>
      <c r="E21" s="32" t="s">
        <v>18</v>
      </c>
      <c r="F21" s="32" t="s">
        <v>19</v>
      </c>
      <c r="G21" s="32" t="s">
        <v>20</v>
      </c>
      <c r="H21" s="35"/>
    </row>
    <row r="22" spans="1:8" ht="16.5" customHeight="1">
      <c r="A22" s="36"/>
      <c r="B22" s="37">
        <v>1</v>
      </c>
      <c r="C22" s="37">
        <v>2</v>
      </c>
      <c r="D22" s="38">
        <v>3</v>
      </c>
      <c r="E22" s="37">
        <v>4</v>
      </c>
      <c r="F22" s="37">
        <v>5</v>
      </c>
      <c r="G22" s="34">
        <v>6</v>
      </c>
      <c r="H22" s="35"/>
    </row>
    <row r="23" spans="1:8" ht="15" customHeight="1">
      <c r="A23" s="39">
        <v>1</v>
      </c>
      <c r="B23" s="40"/>
      <c r="C23" s="41" t="s">
        <v>21</v>
      </c>
      <c r="D23" s="42"/>
      <c r="E23" s="43"/>
      <c r="F23" s="43"/>
      <c r="G23" s="44"/>
      <c r="H23" s="35"/>
    </row>
    <row r="24" spans="1:8" ht="25.5" customHeight="1">
      <c r="A24" s="39">
        <v>2</v>
      </c>
      <c r="B24" s="45" t="s">
        <v>22</v>
      </c>
      <c r="C24" s="45" t="s">
        <v>23</v>
      </c>
      <c r="D24" s="46">
        <v>1</v>
      </c>
      <c r="E24" s="355">
        <f>SUM(E25:E32)</f>
        <v>0</v>
      </c>
      <c r="F24" s="355">
        <f>SUM(F25:F32)</f>
        <v>0</v>
      </c>
      <c r="G24" s="44" t="e">
        <f aca="true" t="shared" si="0" ref="G24:G63">SUM(E24/F24)</f>
        <v>#DIV/0!</v>
      </c>
      <c r="H24" s="35"/>
    </row>
    <row r="25" spans="1:8" ht="15.75" customHeight="1">
      <c r="A25" s="39">
        <v>3</v>
      </c>
      <c r="B25" s="47">
        <v>110000</v>
      </c>
      <c r="C25" s="48" t="s">
        <v>24</v>
      </c>
      <c r="D25" s="49">
        <v>2</v>
      </c>
      <c r="E25" s="380"/>
      <c r="F25" s="380"/>
      <c r="G25" s="44" t="e">
        <f t="shared" si="0"/>
        <v>#DIV/0!</v>
      </c>
      <c r="H25" s="35"/>
    </row>
    <row r="26" spans="1:8" ht="15.75" customHeight="1">
      <c r="A26" s="39">
        <v>4</v>
      </c>
      <c r="B26" s="47">
        <v>120000</v>
      </c>
      <c r="C26" s="48" t="s">
        <v>25</v>
      </c>
      <c r="D26" s="49">
        <v>3</v>
      </c>
      <c r="E26" s="380"/>
      <c r="F26" s="380"/>
      <c r="G26" s="44" t="e">
        <f t="shared" si="0"/>
        <v>#DIV/0!</v>
      </c>
      <c r="H26" s="35"/>
    </row>
    <row r="27" spans="1:8" ht="15.75" customHeight="1">
      <c r="A27" s="39">
        <v>5</v>
      </c>
      <c r="B27" s="47">
        <v>130000</v>
      </c>
      <c r="C27" s="48" t="s">
        <v>26</v>
      </c>
      <c r="D27" s="49">
        <v>4</v>
      </c>
      <c r="E27" s="380"/>
      <c r="F27" s="380"/>
      <c r="G27" s="44" t="e">
        <f t="shared" si="0"/>
        <v>#DIV/0!</v>
      </c>
      <c r="H27" s="35"/>
    </row>
    <row r="28" spans="1:8" ht="15.75" customHeight="1">
      <c r="A28" s="39">
        <v>6</v>
      </c>
      <c r="B28" s="47">
        <v>140000</v>
      </c>
      <c r="C28" s="48" t="s">
        <v>27</v>
      </c>
      <c r="D28" s="49">
        <v>5</v>
      </c>
      <c r="E28" s="380"/>
      <c r="F28" s="380"/>
      <c r="G28" s="44" t="e">
        <f t="shared" si="0"/>
        <v>#DIV/0!</v>
      </c>
      <c r="H28" s="35"/>
    </row>
    <row r="29" spans="1:8" ht="25.5" customHeight="1">
      <c r="A29" s="39">
        <v>7</v>
      </c>
      <c r="B29" s="47">
        <v>160000</v>
      </c>
      <c r="C29" s="50" t="s">
        <v>28</v>
      </c>
      <c r="D29" s="51">
        <v>6</v>
      </c>
      <c r="E29" s="355"/>
      <c r="F29" s="355"/>
      <c r="G29" s="44" t="e">
        <f t="shared" si="0"/>
        <v>#DIV/0!</v>
      </c>
      <c r="H29" s="35"/>
    </row>
    <row r="30" spans="1:8" ht="15.75" customHeight="1">
      <c r="A30" s="39">
        <v>8</v>
      </c>
      <c r="B30" s="47">
        <v>210000</v>
      </c>
      <c r="C30" s="48" t="s">
        <v>29</v>
      </c>
      <c r="D30" s="49">
        <v>7</v>
      </c>
      <c r="E30" s="355"/>
      <c r="F30" s="355"/>
      <c r="G30" s="44" t="e">
        <f t="shared" si="0"/>
        <v>#DIV/0!</v>
      </c>
      <c r="H30" s="35"/>
    </row>
    <row r="31" spans="1:8" ht="15.75" customHeight="1">
      <c r="A31" s="39">
        <v>9</v>
      </c>
      <c r="B31" s="47">
        <v>220000</v>
      </c>
      <c r="C31" s="48" t="s">
        <v>30</v>
      </c>
      <c r="D31" s="49">
        <v>8</v>
      </c>
      <c r="E31" s="355"/>
      <c r="F31" s="355"/>
      <c r="G31" s="44" t="e">
        <f t="shared" si="0"/>
        <v>#DIV/0!</v>
      </c>
      <c r="H31" s="35"/>
    </row>
    <row r="32" spans="1:8" ht="15.75" customHeight="1">
      <c r="A32" s="39">
        <v>10</v>
      </c>
      <c r="B32" s="47">
        <v>190000</v>
      </c>
      <c r="C32" s="48" t="s">
        <v>31</v>
      </c>
      <c r="D32" s="49">
        <v>9</v>
      </c>
      <c r="E32" s="355"/>
      <c r="F32" s="355"/>
      <c r="G32" s="44" t="e">
        <f t="shared" si="0"/>
        <v>#DIV/0!</v>
      </c>
      <c r="H32" s="35"/>
    </row>
    <row r="33" spans="1:8" ht="25.5" customHeight="1">
      <c r="A33" s="39">
        <v>11</v>
      </c>
      <c r="B33" s="52">
        <v>0</v>
      </c>
      <c r="C33" s="41" t="s">
        <v>66</v>
      </c>
      <c r="D33" s="46">
        <v>10</v>
      </c>
      <c r="E33" s="355">
        <f>SUM(E36+E39+E42+E43)</f>
        <v>0</v>
      </c>
      <c r="F33" s="355">
        <f>SUM(F36+F39+F42+F43)</f>
        <v>0</v>
      </c>
      <c r="G33" s="44" t="e">
        <f t="shared" si="0"/>
        <v>#DIV/0!</v>
      </c>
      <c r="H33" s="35"/>
    </row>
    <row r="34" spans="1:8" ht="15.75" customHeight="1">
      <c r="A34" s="39">
        <v>12</v>
      </c>
      <c r="B34" s="382" t="s">
        <v>532</v>
      </c>
      <c r="C34" s="48" t="s">
        <v>32</v>
      </c>
      <c r="D34" s="49">
        <v>11</v>
      </c>
      <c r="E34" s="355"/>
      <c r="F34" s="355"/>
      <c r="G34" s="44" t="e">
        <f t="shared" si="0"/>
        <v>#DIV/0!</v>
      </c>
      <c r="H34" s="35"/>
    </row>
    <row r="35" spans="1:8" ht="15.75" customHeight="1">
      <c r="A35" s="39">
        <v>13</v>
      </c>
      <c r="B35" s="382" t="s">
        <v>533</v>
      </c>
      <c r="C35" s="48" t="s">
        <v>33</v>
      </c>
      <c r="D35" s="49">
        <v>12</v>
      </c>
      <c r="E35" s="355"/>
      <c r="F35" s="355"/>
      <c r="G35" s="44" t="e">
        <f t="shared" si="0"/>
        <v>#DIV/0!</v>
      </c>
      <c r="H35" s="35"/>
    </row>
    <row r="36" spans="1:8" ht="26.25" customHeight="1">
      <c r="A36" s="39">
        <v>14</v>
      </c>
      <c r="B36" s="381" t="s">
        <v>34</v>
      </c>
      <c r="C36" s="50" t="s">
        <v>67</v>
      </c>
      <c r="D36" s="51">
        <v>13</v>
      </c>
      <c r="E36" s="355">
        <f>SUM(E34-E35)</f>
        <v>0</v>
      </c>
      <c r="F36" s="355">
        <f>SUM(F34-F35)</f>
        <v>0</v>
      </c>
      <c r="G36" s="44" t="e">
        <f t="shared" si="0"/>
        <v>#DIV/0!</v>
      </c>
      <c r="H36" s="35"/>
    </row>
    <row r="37" spans="1:8" ht="15.75" customHeight="1">
      <c r="A37" s="39">
        <v>15</v>
      </c>
      <c r="B37" s="382" t="s">
        <v>534</v>
      </c>
      <c r="C37" s="48" t="s">
        <v>35</v>
      </c>
      <c r="D37" s="49">
        <v>14</v>
      </c>
      <c r="E37" s="355"/>
      <c r="F37" s="355"/>
      <c r="G37" s="44" t="e">
        <f t="shared" si="0"/>
        <v>#DIV/0!</v>
      </c>
      <c r="H37" s="35"/>
    </row>
    <row r="38" spans="1:8" ht="15.75" customHeight="1">
      <c r="A38" s="39">
        <v>16</v>
      </c>
      <c r="B38" s="382" t="s">
        <v>535</v>
      </c>
      <c r="C38" s="48" t="s">
        <v>36</v>
      </c>
      <c r="D38" s="49">
        <v>15</v>
      </c>
      <c r="E38" s="355"/>
      <c r="F38" s="355"/>
      <c r="G38" s="44" t="e">
        <f t="shared" si="0"/>
        <v>#DIV/0!</v>
      </c>
      <c r="H38" s="35"/>
    </row>
    <row r="39" spans="1:8" ht="24.75" customHeight="1">
      <c r="A39" s="39">
        <v>17</v>
      </c>
      <c r="B39" s="381" t="s">
        <v>37</v>
      </c>
      <c r="C39" s="50" t="s">
        <v>38</v>
      </c>
      <c r="D39" s="51">
        <v>16</v>
      </c>
      <c r="E39" s="355">
        <f>SUM(E37-E38)</f>
        <v>0</v>
      </c>
      <c r="F39" s="355">
        <f>SUM(F37-F38)</f>
        <v>0</v>
      </c>
      <c r="G39" s="44" t="e">
        <f t="shared" si="0"/>
        <v>#DIV/0!</v>
      </c>
      <c r="H39" s="35"/>
    </row>
    <row r="40" spans="1:8" ht="15.75" customHeight="1">
      <c r="A40" s="39">
        <v>18</v>
      </c>
      <c r="B40" s="381">
        <v>31000</v>
      </c>
      <c r="C40" s="48" t="s">
        <v>25</v>
      </c>
      <c r="D40" s="49">
        <v>17</v>
      </c>
      <c r="E40" s="355"/>
      <c r="F40" s="355"/>
      <c r="G40" s="44" t="e">
        <f t="shared" si="0"/>
        <v>#DIV/0!</v>
      </c>
      <c r="H40" s="35"/>
    </row>
    <row r="41" spans="1:8" ht="15.75" customHeight="1">
      <c r="A41" s="39">
        <v>19</v>
      </c>
      <c r="B41" s="381">
        <v>31900</v>
      </c>
      <c r="C41" s="48" t="s">
        <v>39</v>
      </c>
      <c r="D41" s="49">
        <v>18</v>
      </c>
      <c r="E41" s="355"/>
      <c r="F41" s="355"/>
      <c r="G41" s="44" t="e">
        <f t="shared" si="0"/>
        <v>#DIV/0!</v>
      </c>
      <c r="H41" s="35"/>
    </row>
    <row r="42" spans="1:8" ht="25.5" customHeight="1">
      <c r="A42" s="39">
        <v>20</v>
      </c>
      <c r="B42" s="381" t="s">
        <v>40</v>
      </c>
      <c r="C42" s="50" t="s">
        <v>41</v>
      </c>
      <c r="D42" s="51">
        <v>19</v>
      </c>
      <c r="E42" s="355">
        <f>SUM(E40-E41)</f>
        <v>0</v>
      </c>
      <c r="F42" s="355">
        <f>SUM(F40-F41)</f>
        <v>0</v>
      </c>
      <c r="G42" s="44" t="e">
        <f t="shared" si="0"/>
        <v>#DIV/0!</v>
      </c>
      <c r="H42" s="35"/>
    </row>
    <row r="43" spans="1:8" ht="15.75" customHeight="1">
      <c r="A43" s="39">
        <v>21</v>
      </c>
      <c r="B43" s="382" t="s">
        <v>536</v>
      </c>
      <c r="C43" s="48" t="s">
        <v>43</v>
      </c>
      <c r="D43" s="49">
        <v>20</v>
      </c>
      <c r="E43" s="355"/>
      <c r="F43" s="355"/>
      <c r="G43" s="44" t="e">
        <f t="shared" si="0"/>
        <v>#DIV/0!</v>
      </c>
      <c r="H43" s="35"/>
    </row>
    <row r="44" spans="1:8" ht="18" customHeight="1">
      <c r="A44" s="71">
        <v>22</v>
      </c>
      <c r="B44" s="72"/>
      <c r="C44" s="73" t="s">
        <v>44</v>
      </c>
      <c r="D44" s="74">
        <v>21</v>
      </c>
      <c r="E44" s="356">
        <f>SUM(E24+E33)</f>
        <v>0</v>
      </c>
      <c r="F44" s="356">
        <f>SUM(F24+F33)</f>
        <v>0</v>
      </c>
      <c r="G44" s="75" t="e">
        <f t="shared" si="0"/>
        <v>#DIV/0!</v>
      </c>
      <c r="H44" s="35"/>
    </row>
    <row r="45" spans="1:8" ht="17.25" customHeight="1">
      <c r="A45" s="39">
        <v>23</v>
      </c>
      <c r="B45" s="52"/>
      <c r="C45" s="41" t="s">
        <v>45</v>
      </c>
      <c r="D45" s="46"/>
      <c r="E45" s="355"/>
      <c r="F45" s="355"/>
      <c r="G45" s="44" t="e">
        <f t="shared" si="0"/>
        <v>#DIV/0!</v>
      </c>
      <c r="H45" s="35"/>
    </row>
    <row r="46" spans="1:8" ht="30.75" customHeight="1">
      <c r="A46" s="39">
        <v>24</v>
      </c>
      <c r="B46" s="52">
        <v>300000</v>
      </c>
      <c r="C46" s="54" t="s">
        <v>46</v>
      </c>
      <c r="D46" s="46">
        <v>22</v>
      </c>
      <c r="E46" s="355">
        <f>SUM(E47:E52)</f>
        <v>0</v>
      </c>
      <c r="F46" s="355">
        <f>SUM(F47:F52)</f>
        <v>0</v>
      </c>
      <c r="G46" s="44" t="e">
        <f t="shared" si="0"/>
        <v>#DIV/0!</v>
      </c>
      <c r="H46" s="35"/>
    </row>
    <row r="47" spans="1:8" ht="15.75" customHeight="1">
      <c r="A47" s="39">
        <v>25</v>
      </c>
      <c r="B47" s="53">
        <v>310000</v>
      </c>
      <c r="C47" s="48" t="s">
        <v>47</v>
      </c>
      <c r="D47" s="49">
        <v>23</v>
      </c>
      <c r="E47" s="355"/>
      <c r="F47" s="355"/>
      <c r="G47" s="44" t="e">
        <f t="shared" si="0"/>
        <v>#DIV/0!</v>
      </c>
      <c r="H47" s="35"/>
    </row>
    <row r="48" spans="1:8" ht="15.75" customHeight="1">
      <c r="A48" s="39">
        <v>26</v>
      </c>
      <c r="B48" s="53">
        <v>320000</v>
      </c>
      <c r="C48" s="48" t="s">
        <v>48</v>
      </c>
      <c r="D48" s="49">
        <v>24</v>
      </c>
      <c r="E48" s="355"/>
      <c r="F48" s="355"/>
      <c r="G48" s="44" t="e">
        <f t="shared" si="0"/>
        <v>#DIV/0!</v>
      </c>
      <c r="H48" s="35"/>
    </row>
    <row r="49" spans="1:8" ht="15.75" customHeight="1">
      <c r="A49" s="39">
        <v>27</v>
      </c>
      <c r="B49" s="53">
        <v>330000</v>
      </c>
      <c r="C49" s="48" t="s">
        <v>49</v>
      </c>
      <c r="D49" s="49">
        <v>25</v>
      </c>
      <c r="E49" s="355"/>
      <c r="F49" s="355"/>
      <c r="G49" s="44" t="e">
        <f t="shared" si="0"/>
        <v>#DIV/0!</v>
      </c>
      <c r="H49" s="35"/>
    </row>
    <row r="50" spans="1:8" ht="15.75" customHeight="1">
      <c r="A50" s="39">
        <v>28</v>
      </c>
      <c r="B50" s="53">
        <v>340000</v>
      </c>
      <c r="C50" s="48" t="s">
        <v>50</v>
      </c>
      <c r="D50" s="49">
        <v>26</v>
      </c>
      <c r="E50" s="355"/>
      <c r="F50" s="355"/>
      <c r="G50" s="44" t="e">
        <f t="shared" si="0"/>
        <v>#DIV/0!</v>
      </c>
      <c r="H50" s="35"/>
    </row>
    <row r="51" spans="1:8" ht="25.5" customHeight="1">
      <c r="A51" s="39">
        <v>29</v>
      </c>
      <c r="B51" s="53">
        <v>360000</v>
      </c>
      <c r="C51" s="50" t="s">
        <v>28</v>
      </c>
      <c r="D51" s="51">
        <v>27</v>
      </c>
      <c r="E51" s="355"/>
      <c r="F51" s="355"/>
      <c r="G51" s="44" t="e">
        <f t="shared" si="0"/>
        <v>#DIV/0!</v>
      </c>
      <c r="H51" s="35"/>
    </row>
    <row r="52" spans="1:8" ht="15.75" customHeight="1">
      <c r="A52" s="39">
        <v>30</v>
      </c>
      <c r="B52" s="53">
        <v>390000</v>
      </c>
      <c r="C52" s="48" t="s">
        <v>31</v>
      </c>
      <c r="D52" s="49">
        <v>28</v>
      </c>
      <c r="E52" s="355"/>
      <c r="F52" s="355"/>
      <c r="G52" s="44" t="e">
        <f t="shared" si="0"/>
        <v>#DIV/0!</v>
      </c>
      <c r="H52" s="35"/>
    </row>
    <row r="53" spans="1:8" ht="27" customHeight="1">
      <c r="A53" s="39">
        <v>31</v>
      </c>
      <c r="B53" s="52">
        <v>400000</v>
      </c>
      <c r="C53" s="54" t="s">
        <v>51</v>
      </c>
      <c r="D53" s="46">
        <v>29</v>
      </c>
      <c r="E53" s="355">
        <f>SUM(E54:E56)</f>
        <v>0</v>
      </c>
      <c r="F53" s="355">
        <f>SUM(F54:F56)</f>
        <v>0</v>
      </c>
      <c r="G53" s="44" t="e">
        <f t="shared" si="0"/>
        <v>#DIV/0!</v>
      </c>
      <c r="H53" s="35"/>
    </row>
    <row r="54" spans="1:8" ht="15.75" customHeight="1">
      <c r="A54" s="39">
        <v>32</v>
      </c>
      <c r="B54" s="53">
        <v>410000</v>
      </c>
      <c r="C54" s="48" t="s">
        <v>52</v>
      </c>
      <c r="D54" s="49">
        <v>30</v>
      </c>
      <c r="E54" s="355"/>
      <c r="F54" s="355"/>
      <c r="G54" s="44" t="e">
        <f t="shared" si="0"/>
        <v>#DIV/0!</v>
      </c>
      <c r="H54" s="35"/>
    </row>
    <row r="55" spans="1:8" ht="15.75" customHeight="1">
      <c r="A55" s="39">
        <v>33</v>
      </c>
      <c r="B55" s="53">
        <v>420000</v>
      </c>
      <c r="C55" s="48" t="s">
        <v>53</v>
      </c>
      <c r="D55" s="49">
        <v>31</v>
      </c>
      <c r="E55" s="355"/>
      <c r="F55" s="355"/>
      <c r="G55" s="44" t="e">
        <f t="shared" si="0"/>
        <v>#DIV/0!</v>
      </c>
      <c r="H55" s="35"/>
    </row>
    <row r="56" spans="1:8" ht="15.75" customHeight="1">
      <c r="A56" s="39">
        <v>34</v>
      </c>
      <c r="B56" s="53">
        <v>490000</v>
      </c>
      <c r="C56" s="48" t="s">
        <v>54</v>
      </c>
      <c r="D56" s="49">
        <v>32</v>
      </c>
      <c r="E56" s="355"/>
      <c r="F56" s="355"/>
      <c r="G56" s="44" t="e">
        <f t="shared" si="0"/>
        <v>#DIV/0!</v>
      </c>
      <c r="H56" s="35"/>
    </row>
    <row r="57" spans="1:8" ht="27.75" customHeight="1">
      <c r="A57" s="39">
        <v>35</v>
      </c>
      <c r="B57" s="52">
        <v>500000</v>
      </c>
      <c r="C57" s="54" t="s">
        <v>55</v>
      </c>
      <c r="D57" s="46">
        <v>33</v>
      </c>
      <c r="E57" s="355">
        <f>SUM(E58+E59+E60+E61-E62)</f>
        <v>0</v>
      </c>
      <c r="F57" s="355">
        <f>SUM(F58+F59+F60+F61-F62)</f>
        <v>0</v>
      </c>
      <c r="G57" s="44" t="e">
        <f t="shared" si="0"/>
        <v>#DIV/0!</v>
      </c>
      <c r="H57" s="35"/>
    </row>
    <row r="58" spans="1:8" ht="15.75" customHeight="1">
      <c r="A58" s="39">
        <v>36</v>
      </c>
      <c r="B58" s="53">
        <v>510000</v>
      </c>
      <c r="C58" s="48" t="s">
        <v>56</v>
      </c>
      <c r="D58" s="49">
        <v>34</v>
      </c>
      <c r="E58" s="355"/>
      <c r="F58" s="355"/>
      <c r="G58" s="44" t="e">
        <f t="shared" si="0"/>
        <v>#DIV/0!</v>
      </c>
      <c r="H58" s="35"/>
    </row>
    <row r="59" spans="1:8" ht="15.75" customHeight="1">
      <c r="A59" s="39">
        <v>37</v>
      </c>
      <c r="B59" s="53">
        <v>520000</v>
      </c>
      <c r="C59" s="48" t="s">
        <v>57</v>
      </c>
      <c r="D59" s="49">
        <v>35</v>
      </c>
      <c r="E59" s="355"/>
      <c r="F59" s="355"/>
      <c r="G59" s="44" t="e">
        <f t="shared" si="0"/>
        <v>#DIV/0!</v>
      </c>
      <c r="H59" s="35"/>
    </row>
    <row r="60" spans="1:8" ht="15.75" customHeight="1">
      <c r="A60" s="39">
        <v>38</v>
      </c>
      <c r="B60" s="53">
        <v>530000</v>
      </c>
      <c r="C60" s="48" t="s">
        <v>58</v>
      </c>
      <c r="D60" s="49">
        <v>36</v>
      </c>
      <c r="E60" s="355"/>
      <c r="F60" s="355"/>
      <c r="G60" s="44" t="e">
        <f t="shared" si="0"/>
        <v>#DIV/0!</v>
      </c>
      <c r="H60" s="35"/>
    </row>
    <row r="61" spans="1:8" ht="15.75" customHeight="1">
      <c r="A61" s="39">
        <v>39</v>
      </c>
      <c r="B61" s="53">
        <v>590000</v>
      </c>
      <c r="C61" s="48" t="s">
        <v>59</v>
      </c>
      <c r="D61" s="49">
        <v>37</v>
      </c>
      <c r="E61" s="355"/>
      <c r="F61" s="355"/>
      <c r="G61" s="44" t="e">
        <f t="shared" si="0"/>
        <v>#DIV/0!</v>
      </c>
      <c r="H61" s="35"/>
    </row>
    <row r="62" spans="1:8" ht="15.75" customHeight="1">
      <c r="A62" s="39">
        <v>40</v>
      </c>
      <c r="B62" s="53">
        <v>590000</v>
      </c>
      <c r="C62" s="48" t="s">
        <v>60</v>
      </c>
      <c r="D62" s="49">
        <v>38</v>
      </c>
      <c r="E62" s="355"/>
      <c r="F62" s="355"/>
      <c r="G62" s="44" t="e">
        <f t="shared" si="0"/>
        <v>#DIV/0!</v>
      </c>
      <c r="H62" s="35"/>
    </row>
    <row r="63" spans="1:8" ht="22.5" customHeight="1">
      <c r="A63" s="76">
        <v>41</v>
      </c>
      <c r="B63" s="77"/>
      <c r="C63" s="78" t="s">
        <v>61</v>
      </c>
      <c r="D63" s="79">
        <v>39</v>
      </c>
      <c r="E63" s="357">
        <f>SUM(E46+E53+E57)</f>
        <v>0</v>
      </c>
      <c r="F63" s="357">
        <f>SUM(F46+F53+F57)</f>
        <v>0</v>
      </c>
      <c r="G63" s="80" t="e">
        <f t="shared" si="0"/>
        <v>#DIV/0!</v>
      </c>
      <c r="H63" s="35"/>
    </row>
    <row r="64" spans="1:8" ht="16.5" customHeight="1">
      <c r="A64" s="55"/>
      <c r="B64" s="56"/>
      <c r="C64" s="57"/>
      <c r="D64" s="58"/>
      <c r="E64" s="58"/>
      <c r="F64" s="58"/>
      <c r="G64" s="58"/>
      <c r="H64" s="26"/>
    </row>
    <row r="65" spans="1:8" ht="12.75" customHeight="1">
      <c r="A65" s="59"/>
      <c r="B65" s="431" t="s">
        <v>62</v>
      </c>
      <c r="C65" s="432"/>
      <c r="D65" s="23"/>
      <c r="E65" s="23"/>
      <c r="F65" s="23"/>
      <c r="G65" s="60"/>
      <c r="H65" s="26"/>
    </row>
    <row r="66" spans="1:8" ht="15.75" customHeight="1">
      <c r="A66" s="59"/>
      <c r="B66" s="61"/>
      <c r="C66" s="62"/>
      <c r="D66" s="23"/>
      <c r="E66" s="23"/>
      <c r="F66" s="63" t="s">
        <v>63</v>
      </c>
      <c r="G66" s="23"/>
      <c r="H66" s="26"/>
    </row>
    <row r="67" spans="1:8" ht="15.75" customHeight="1">
      <c r="A67" s="59"/>
      <c r="B67" s="431" t="s">
        <v>64</v>
      </c>
      <c r="C67" s="432"/>
      <c r="D67" s="23"/>
      <c r="E67" s="23"/>
      <c r="F67" s="63" t="s">
        <v>65</v>
      </c>
      <c r="G67" s="23"/>
      <c r="H67" s="26"/>
    </row>
    <row r="68" spans="1:8" ht="15.75" customHeight="1">
      <c r="A68" s="59"/>
      <c r="B68" s="64"/>
      <c r="C68" s="23"/>
      <c r="D68" s="23"/>
      <c r="E68" s="23"/>
      <c r="F68" s="65"/>
      <c r="G68" s="62"/>
      <c r="H68" s="26"/>
    </row>
    <row r="69" spans="1:8" ht="15.75" customHeight="1">
      <c r="A69" s="59"/>
      <c r="B69" s="64"/>
      <c r="C69" s="23"/>
      <c r="D69" s="23"/>
      <c r="E69" s="23"/>
      <c r="F69" s="66"/>
      <c r="G69" s="23"/>
      <c r="H69" s="26"/>
    </row>
    <row r="70" spans="1:8" ht="15.75" customHeight="1">
      <c r="A70" s="59"/>
      <c r="B70" s="64"/>
      <c r="C70" s="23"/>
      <c r="D70" s="23"/>
      <c r="E70" s="23"/>
      <c r="F70" s="23"/>
      <c r="G70" s="23"/>
      <c r="H70" s="26"/>
    </row>
    <row r="71" spans="1:8" ht="15.75" customHeight="1">
      <c r="A71" s="67"/>
      <c r="B71" s="68"/>
      <c r="C71" s="69"/>
      <c r="D71" s="69"/>
      <c r="E71" s="69"/>
      <c r="F71" s="69"/>
      <c r="G71" s="69"/>
      <c r="H71" s="70"/>
    </row>
  </sheetData>
  <sheetProtection/>
  <mergeCells count="4">
    <mergeCell ref="A19:G19"/>
    <mergeCell ref="B67:C67"/>
    <mergeCell ref="A18:G18"/>
    <mergeCell ref="B65:C65"/>
  </mergeCells>
  <printOptions/>
  <pageMargins left="0.75" right="0.75" top="1" bottom="1" header="0.5" footer="0.5"/>
  <pageSetup horizontalDpi="600" verticalDpi="600" orientation="landscape" scale="94" r:id="rId1"/>
  <headerFooter>
    <oddFooter>&amp;R&amp;"Arial,Regular"&amp;10&amp;K000000Stranica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5"/>
  <sheetViews>
    <sheetView view="pageBreakPreview" zoomScale="90" zoomScaleSheetLayoutView="90" zoomScalePageLayoutView="0" workbookViewId="0" topLeftCell="A1">
      <selection activeCell="E98" sqref="E98"/>
    </sheetView>
  </sheetViews>
  <sheetFormatPr defaultColWidth="2.3984375" defaultRowHeight="15"/>
  <cols>
    <col min="1" max="1" width="3.69921875" style="1" customWidth="1"/>
    <col min="2" max="2" width="7.09765625" style="1" customWidth="1"/>
    <col min="3" max="3" width="40.09765625" style="1" customWidth="1"/>
    <col min="4" max="4" width="5.59765625" style="1" customWidth="1"/>
    <col min="5" max="5" width="14.09765625" style="1" customWidth="1"/>
    <col min="6" max="6" width="13.5" style="1" customWidth="1"/>
    <col min="7" max="7" width="7.09765625" style="1" customWidth="1"/>
    <col min="8" max="16384" width="2.3984375" style="1" customWidth="1"/>
  </cols>
  <sheetData>
    <row r="1" spans="1:10" ht="15.75" customHeight="1">
      <c r="A1" s="102" t="s">
        <v>0</v>
      </c>
      <c r="B1" s="103"/>
      <c r="C1" s="103"/>
      <c r="D1" s="104"/>
      <c r="E1" s="104"/>
      <c r="F1" s="105" t="s">
        <v>68</v>
      </c>
      <c r="G1" s="106"/>
      <c r="H1" s="104"/>
      <c r="I1" s="107"/>
      <c r="J1" s="101"/>
    </row>
    <row r="2" spans="1:10" ht="15" customHeight="1">
      <c r="A2" s="433" t="s">
        <v>2</v>
      </c>
      <c r="B2" s="434"/>
      <c r="C2" s="434"/>
      <c r="D2" s="104"/>
      <c r="E2" s="104"/>
      <c r="F2" s="104"/>
      <c r="G2" s="104"/>
      <c r="H2" s="104"/>
      <c r="I2" s="107"/>
      <c r="J2" s="101"/>
    </row>
    <row r="3" spans="1:10" ht="15" customHeight="1">
      <c r="A3" s="108"/>
      <c r="B3" s="108"/>
      <c r="C3" s="108"/>
      <c r="D3" s="109" t="s">
        <v>3</v>
      </c>
      <c r="E3" s="108"/>
      <c r="F3" s="109" t="s">
        <v>4</v>
      </c>
      <c r="G3" s="108"/>
      <c r="H3" s="108"/>
      <c r="I3" s="107"/>
      <c r="J3" s="101"/>
    </row>
    <row r="4" spans="1:10" ht="15" customHeight="1">
      <c r="A4" s="108"/>
      <c r="B4" s="108"/>
      <c r="C4" s="108"/>
      <c r="D4" s="108"/>
      <c r="E4" s="108"/>
      <c r="F4" s="109" t="s">
        <v>5</v>
      </c>
      <c r="G4" s="108"/>
      <c r="H4" s="108"/>
      <c r="I4" s="107"/>
      <c r="J4" s="101"/>
    </row>
    <row r="5" spans="1:10" ht="15" customHeight="1">
      <c r="A5" s="108"/>
      <c r="B5" s="108"/>
      <c r="C5" s="108"/>
      <c r="D5" s="108"/>
      <c r="E5" s="108"/>
      <c r="F5" s="108"/>
      <c r="G5" s="108"/>
      <c r="H5" s="108"/>
      <c r="I5" s="107"/>
      <c r="J5" s="101"/>
    </row>
    <row r="6" spans="1:10" ht="15" customHeight="1">
      <c r="A6" s="108"/>
      <c r="B6" s="108"/>
      <c r="C6" s="108"/>
      <c r="D6" s="108"/>
      <c r="E6" s="108"/>
      <c r="F6" s="109" t="s">
        <v>69</v>
      </c>
      <c r="G6" s="108"/>
      <c r="H6" s="108"/>
      <c r="I6" s="107"/>
      <c r="J6" s="101"/>
    </row>
    <row r="7" spans="1:10" ht="15" customHeight="1">
      <c r="A7" s="110" t="s">
        <v>538</v>
      </c>
      <c r="B7" s="108"/>
      <c r="C7" s="108"/>
      <c r="D7" s="111" t="s">
        <v>7</v>
      </c>
      <c r="E7" s="112"/>
      <c r="F7" s="108"/>
      <c r="G7" s="108"/>
      <c r="H7" s="108"/>
      <c r="I7" s="107"/>
      <c r="J7" s="101"/>
    </row>
    <row r="8" spans="1:10" ht="15" customHeight="1">
      <c r="A8" s="108"/>
      <c r="B8" s="108"/>
      <c r="C8" s="108"/>
      <c r="D8" s="108"/>
      <c r="E8" s="108"/>
      <c r="F8" s="109" t="s">
        <v>70</v>
      </c>
      <c r="G8" s="108"/>
      <c r="H8" s="108"/>
      <c r="I8" s="107"/>
      <c r="J8" s="101"/>
    </row>
    <row r="9" spans="1:10" ht="15.75" customHeight="1">
      <c r="A9" s="110" t="s">
        <v>539</v>
      </c>
      <c r="B9" s="108"/>
      <c r="C9" s="108"/>
      <c r="D9" s="108"/>
      <c r="E9" s="113"/>
      <c r="F9" s="113"/>
      <c r="G9" s="108"/>
      <c r="H9" s="108"/>
      <c r="I9" s="107"/>
      <c r="J9" s="101"/>
    </row>
    <row r="10" spans="1:10" ht="15.75" customHeight="1">
      <c r="A10" s="108"/>
      <c r="B10" s="108"/>
      <c r="C10" s="108"/>
      <c r="D10" s="112"/>
      <c r="E10" s="113"/>
      <c r="F10" s="108"/>
      <c r="G10" s="108"/>
      <c r="H10" s="108"/>
      <c r="I10" s="107"/>
      <c r="J10" s="101"/>
    </row>
    <row r="11" spans="1:10" ht="15" customHeight="1">
      <c r="A11" s="110" t="s">
        <v>540</v>
      </c>
      <c r="B11" s="108"/>
      <c r="C11" s="108"/>
      <c r="D11" s="108"/>
      <c r="E11" s="108"/>
      <c r="F11" s="383" t="s">
        <v>541</v>
      </c>
      <c r="G11" s="108"/>
      <c r="H11" s="108"/>
      <c r="I11" s="107"/>
      <c r="J11" s="101"/>
    </row>
    <row r="12" spans="1:10" ht="15" customHeight="1">
      <c r="A12" s="108"/>
      <c r="B12" s="108"/>
      <c r="C12" s="108"/>
      <c r="D12" s="112"/>
      <c r="E12" s="108"/>
      <c r="F12" s="108"/>
      <c r="G12" s="108"/>
      <c r="H12" s="108"/>
      <c r="I12" s="107"/>
      <c r="J12" s="101"/>
    </row>
    <row r="13" spans="1:10" ht="15.75" customHeight="1">
      <c r="A13" s="109"/>
      <c r="B13" s="108"/>
      <c r="C13" s="108"/>
      <c r="D13" s="112"/>
      <c r="E13" s="108"/>
      <c r="F13" s="109" t="s">
        <v>10</v>
      </c>
      <c r="G13" s="113"/>
      <c r="H13" s="108"/>
      <c r="I13" s="107"/>
      <c r="J13" s="101"/>
    </row>
    <row r="14" spans="1:10" ht="15" customHeight="1">
      <c r="A14" s="108"/>
      <c r="B14" s="108"/>
      <c r="C14" s="108"/>
      <c r="D14" s="112"/>
      <c r="E14" s="108"/>
      <c r="F14" s="108"/>
      <c r="G14" s="108"/>
      <c r="H14" s="108"/>
      <c r="I14" s="107"/>
      <c r="J14" s="101"/>
    </row>
    <row r="15" spans="1:10" ht="15" customHeight="1">
      <c r="A15" s="108"/>
      <c r="B15" s="108"/>
      <c r="C15" s="108"/>
      <c r="D15" s="108"/>
      <c r="E15" s="108"/>
      <c r="F15" s="383" t="s">
        <v>542</v>
      </c>
      <c r="G15" s="108"/>
      <c r="H15" s="108"/>
      <c r="I15" s="107"/>
      <c r="J15" s="101"/>
    </row>
    <row r="16" spans="1:10" ht="16.5" customHeight="1">
      <c r="A16" s="435" t="s">
        <v>71</v>
      </c>
      <c r="B16" s="436"/>
      <c r="C16" s="436"/>
      <c r="D16" s="436"/>
      <c r="E16" s="436"/>
      <c r="F16" s="436"/>
      <c r="G16" s="436"/>
      <c r="H16" s="113"/>
      <c r="I16" s="107"/>
      <c r="J16" s="101"/>
    </row>
    <row r="17" spans="1:10" ht="16.5" customHeight="1">
      <c r="A17" s="435" t="s">
        <v>544</v>
      </c>
      <c r="B17" s="436"/>
      <c r="C17" s="436"/>
      <c r="D17" s="436"/>
      <c r="E17" s="436"/>
      <c r="F17" s="436"/>
      <c r="G17" s="436"/>
      <c r="H17" s="108"/>
      <c r="I17" s="107"/>
      <c r="J17" s="101"/>
    </row>
    <row r="18" spans="1:10" ht="15" customHeight="1">
      <c r="A18" s="114"/>
      <c r="B18" s="114"/>
      <c r="C18" s="114"/>
      <c r="D18" s="114"/>
      <c r="E18" s="114"/>
      <c r="F18" s="114"/>
      <c r="G18" s="107"/>
      <c r="H18" s="108"/>
      <c r="I18" s="107"/>
      <c r="J18" s="101"/>
    </row>
    <row r="19" spans="1:10" ht="16.5" customHeight="1" thickBot="1">
      <c r="A19" s="113"/>
      <c r="B19" s="113"/>
      <c r="C19" s="113"/>
      <c r="D19" s="113"/>
      <c r="E19" s="113"/>
      <c r="F19" s="113"/>
      <c r="G19" s="115" t="s">
        <v>72</v>
      </c>
      <c r="H19" s="113"/>
      <c r="I19" s="107"/>
      <c r="J19" s="101"/>
    </row>
    <row r="20" spans="1:9" ht="52.5" customHeight="1" thickBot="1">
      <c r="A20" s="127" t="s">
        <v>14</v>
      </c>
      <c r="B20" s="128" t="s">
        <v>15</v>
      </c>
      <c r="C20" s="128" t="s">
        <v>73</v>
      </c>
      <c r="D20" s="129" t="s">
        <v>17</v>
      </c>
      <c r="E20" s="129" t="s">
        <v>18</v>
      </c>
      <c r="F20" s="129" t="s">
        <v>19</v>
      </c>
      <c r="G20" s="130" t="s">
        <v>74</v>
      </c>
      <c r="H20" s="116"/>
      <c r="I20" s="107"/>
    </row>
    <row r="21" spans="1:9" ht="16.5" customHeight="1" thickBot="1">
      <c r="A21" s="131"/>
      <c r="B21" s="33">
        <v>1</v>
      </c>
      <c r="C21" s="33">
        <v>2</v>
      </c>
      <c r="D21" s="33">
        <v>3</v>
      </c>
      <c r="E21" s="33">
        <v>4</v>
      </c>
      <c r="F21" s="33">
        <v>5</v>
      </c>
      <c r="G21" s="132">
        <v>6</v>
      </c>
      <c r="H21" s="117"/>
      <c r="I21" s="107"/>
    </row>
    <row r="22" spans="1:9" ht="33" customHeight="1" thickBot="1">
      <c r="A22" s="133">
        <v>1</v>
      </c>
      <c r="B22" s="81"/>
      <c r="C22" s="82" t="s">
        <v>489</v>
      </c>
      <c r="D22" s="83">
        <v>100</v>
      </c>
      <c r="E22" s="386">
        <f>SUM(E23,E47)</f>
        <v>0</v>
      </c>
      <c r="F22" s="386">
        <f>SUM(F23,F47)</f>
        <v>0</v>
      </c>
      <c r="G22" s="134" t="e">
        <f aca="true" t="shared" si="0" ref="G22:G85">SUM(E22/F22)</f>
        <v>#DIV/0!</v>
      </c>
      <c r="H22" s="118"/>
      <c r="I22" s="107"/>
    </row>
    <row r="23" spans="1:9" ht="16.5" customHeight="1">
      <c r="A23" s="135">
        <v>2</v>
      </c>
      <c r="B23" s="42"/>
      <c r="C23" s="85" t="s">
        <v>490</v>
      </c>
      <c r="D23" s="86">
        <v>101</v>
      </c>
      <c r="E23" s="387">
        <f>SUM(E24+E27+E28+E38+E55)</f>
        <v>0</v>
      </c>
      <c r="F23" s="387">
        <f>SUM(F24+F27+F28+F38+F55)</f>
        <v>0</v>
      </c>
      <c r="G23" s="136" t="e">
        <f t="shared" si="0"/>
        <v>#DIV/0!</v>
      </c>
      <c r="H23" s="118"/>
      <c r="I23" s="107"/>
    </row>
    <row r="24" spans="1:9" ht="16.5" customHeight="1">
      <c r="A24" s="135">
        <v>3</v>
      </c>
      <c r="B24" s="87">
        <v>611000</v>
      </c>
      <c r="C24" s="85" t="s">
        <v>75</v>
      </c>
      <c r="D24" s="46">
        <v>102</v>
      </c>
      <c r="E24" s="387">
        <f>SUM(E25:E26)</f>
        <v>0</v>
      </c>
      <c r="F24" s="387">
        <f>SUM(F25:F26)</f>
        <v>0</v>
      </c>
      <c r="G24" s="136" t="e">
        <f t="shared" si="0"/>
        <v>#DIV/0!</v>
      </c>
      <c r="H24" s="118"/>
      <c r="I24" s="107"/>
    </row>
    <row r="25" spans="1:9" ht="15.75" customHeight="1">
      <c r="A25" s="137">
        <v>4</v>
      </c>
      <c r="B25" s="88">
        <v>611100</v>
      </c>
      <c r="C25" s="48" t="s">
        <v>76</v>
      </c>
      <c r="D25" s="49">
        <v>103</v>
      </c>
      <c r="E25" s="384"/>
      <c r="F25" s="384"/>
      <c r="G25" s="138" t="e">
        <f t="shared" si="0"/>
        <v>#DIV/0!</v>
      </c>
      <c r="H25" s="113"/>
      <c r="I25" s="107"/>
    </row>
    <row r="26" spans="1:9" ht="14.25" customHeight="1">
      <c r="A26" s="135">
        <v>5</v>
      </c>
      <c r="B26" s="84">
        <v>611200</v>
      </c>
      <c r="C26" s="50" t="s">
        <v>77</v>
      </c>
      <c r="D26" s="51">
        <v>104</v>
      </c>
      <c r="E26" s="384"/>
      <c r="F26" s="384"/>
      <c r="G26" s="138" t="e">
        <f t="shared" si="0"/>
        <v>#DIV/0!</v>
      </c>
      <c r="H26" s="113"/>
      <c r="I26" s="107"/>
    </row>
    <row r="27" spans="1:9" ht="15.75" customHeight="1">
      <c r="A27" s="135">
        <v>6</v>
      </c>
      <c r="B27" s="87">
        <v>612000</v>
      </c>
      <c r="C27" s="41" t="s">
        <v>78</v>
      </c>
      <c r="D27" s="46">
        <v>105</v>
      </c>
      <c r="E27" s="387"/>
      <c r="F27" s="387"/>
      <c r="G27" s="138" t="e">
        <f t="shared" si="0"/>
        <v>#DIV/0!</v>
      </c>
      <c r="H27" s="113"/>
      <c r="I27" s="107"/>
    </row>
    <row r="28" spans="1:9" ht="15.75" customHeight="1">
      <c r="A28" s="135">
        <v>7</v>
      </c>
      <c r="B28" s="87">
        <v>613000</v>
      </c>
      <c r="C28" s="41" t="s">
        <v>79</v>
      </c>
      <c r="D28" s="46">
        <v>106</v>
      </c>
      <c r="E28" s="387">
        <f>SUM(E29:E37)</f>
        <v>0</v>
      </c>
      <c r="F28" s="387">
        <f>SUM(F29:F37)</f>
        <v>0</v>
      </c>
      <c r="G28" s="136" t="e">
        <f t="shared" si="0"/>
        <v>#DIV/0!</v>
      </c>
      <c r="H28" s="118"/>
      <c r="I28" s="107"/>
    </row>
    <row r="29" spans="1:9" ht="15.75" customHeight="1">
      <c r="A29" s="135">
        <v>8</v>
      </c>
      <c r="B29" s="88">
        <v>613100</v>
      </c>
      <c r="C29" s="48" t="s">
        <v>80</v>
      </c>
      <c r="D29" s="49">
        <v>107</v>
      </c>
      <c r="E29" s="384"/>
      <c r="F29" s="384"/>
      <c r="G29" s="138" t="e">
        <f t="shared" si="0"/>
        <v>#DIV/0!</v>
      </c>
      <c r="H29" s="113"/>
      <c r="I29" s="107"/>
    </row>
    <row r="30" spans="1:9" ht="15.75" customHeight="1">
      <c r="A30" s="139">
        <v>9</v>
      </c>
      <c r="B30" s="88">
        <v>613200</v>
      </c>
      <c r="C30" s="48" t="s">
        <v>81</v>
      </c>
      <c r="D30" s="49">
        <v>108</v>
      </c>
      <c r="E30" s="384"/>
      <c r="F30" s="384"/>
      <c r="G30" s="138" t="e">
        <f t="shared" si="0"/>
        <v>#DIV/0!</v>
      </c>
      <c r="H30" s="113"/>
      <c r="I30" s="107"/>
    </row>
    <row r="31" spans="1:9" ht="15.75" customHeight="1">
      <c r="A31" s="139">
        <v>10</v>
      </c>
      <c r="B31" s="88">
        <v>613300</v>
      </c>
      <c r="C31" s="48" t="s">
        <v>82</v>
      </c>
      <c r="D31" s="49">
        <v>109</v>
      </c>
      <c r="E31" s="384"/>
      <c r="F31" s="384"/>
      <c r="G31" s="138" t="e">
        <f t="shared" si="0"/>
        <v>#DIV/0!</v>
      </c>
      <c r="H31" s="113"/>
      <c r="I31" s="107"/>
    </row>
    <row r="32" spans="1:9" ht="15.75" customHeight="1">
      <c r="A32" s="139">
        <v>11</v>
      </c>
      <c r="B32" s="88">
        <v>613400</v>
      </c>
      <c r="C32" s="48" t="s">
        <v>83</v>
      </c>
      <c r="D32" s="49">
        <v>110</v>
      </c>
      <c r="E32" s="384"/>
      <c r="F32" s="384"/>
      <c r="G32" s="138" t="e">
        <f t="shared" si="0"/>
        <v>#DIV/0!</v>
      </c>
      <c r="H32" s="113"/>
      <c r="I32" s="107"/>
    </row>
    <row r="33" spans="1:9" ht="15.75" customHeight="1">
      <c r="A33" s="139">
        <v>12</v>
      </c>
      <c r="B33" s="88">
        <v>613500</v>
      </c>
      <c r="C33" s="48" t="s">
        <v>84</v>
      </c>
      <c r="D33" s="49">
        <v>111</v>
      </c>
      <c r="E33" s="384"/>
      <c r="F33" s="384"/>
      <c r="G33" s="138" t="e">
        <f t="shared" si="0"/>
        <v>#DIV/0!</v>
      </c>
      <c r="H33" s="113"/>
      <c r="I33" s="107"/>
    </row>
    <row r="34" spans="1:9" ht="15.75" customHeight="1">
      <c r="A34" s="139">
        <v>13</v>
      </c>
      <c r="B34" s="88">
        <v>613600</v>
      </c>
      <c r="C34" s="48" t="s">
        <v>85</v>
      </c>
      <c r="D34" s="49">
        <v>112</v>
      </c>
      <c r="E34" s="384"/>
      <c r="F34" s="384"/>
      <c r="G34" s="138" t="e">
        <f t="shared" si="0"/>
        <v>#DIV/0!</v>
      </c>
      <c r="H34" s="113"/>
      <c r="I34" s="107"/>
    </row>
    <row r="35" spans="1:9" ht="15.75" customHeight="1">
      <c r="A35" s="139">
        <v>14</v>
      </c>
      <c r="B35" s="88">
        <v>613700</v>
      </c>
      <c r="C35" s="48" t="s">
        <v>86</v>
      </c>
      <c r="D35" s="49">
        <v>113</v>
      </c>
      <c r="E35" s="384"/>
      <c r="F35" s="384"/>
      <c r="G35" s="138" t="e">
        <f t="shared" si="0"/>
        <v>#DIV/0!</v>
      </c>
      <c r="H35" s="113"/>
      <c r="I35" s="107"/>
    </row>
    <row r="36" spans="1:9" ht="12.75" customHeight="1">
      <c r="A36" s="139">
        <v>15</v>
      </c>
      <c r="B36" s="47">
        <v>613800</v>
      </c>
      <c r="C36" s="50" t="s">
        <v>87</v>
      </c>
      <c r="D36" s="49">
        <v>114</v>
      </c>
      <c r="E36" s="384"/>
      <c r="F36" s="384"/>
      <c r="G36" s="138" t="e">
        <f t="shared" si="0"/>
        <v>#DIV/0!</v>
      </c>
      <c r="H36" s="113"/>
      <c r="I36" s="107"/>
    </row>
    <row r="37" spans="1:9" ht="12.75" customHeight="1">
      <c r="A37" s="137">
        <v>16</v>
      </c>
      <c r="B37" s="88">
        <v>613900</v>
      </c>
      <c r="C37" s="50" t="s">
        <v>88</v>
      </c>
      <c r="D37" s="49">
        <v>115</v>
      </c>
      <c r="E37" s="384"/>
      <c r="F37" s="384"/>
      <c r="G37" s="138" t="e">
        <f t="shared" si="0"/>
        <v>#DIV/0!</v>
      </c>
      <c r="H37" s="113"/>
      <c r="I37" s="107"/>
    </row>
    <row r="38" spans="1:9" ht="15.75" customHeight="1">
      <c r="A38" s="137">
        <v>17</v>
      </c>
      <c r="B38" s="87">
        <v>614000</v>
      </c>
      <c r="C38" s="45" t="s">
        <v>89</v>
      </c>
      <c r="D38" s="89">
        <v>116</v>
      </c>
      <c r="E38" s="387">
        <f>SUM(E39:E46)</f>
        <v>0</v>
      </c>
      <c r="F38" s="387">
        <f>SUM(F39:F46)</f>
        <v>0</v>
      </c>
      <c r="G38" s="136" t="e">
        <f t="shared" si="0"/>
        <v>#DIV/0!</v>
      </c>
      <c r="H38" s="118"/>
      <c r="I38" s="107"/>
    </row>
    <row r="39" spans="1:9" ht="15.75" customHeight="1">
      <c r="A39" s="137">
        <v>18</v>
      </c>
      <c r="B39" s="88">
        <v>614100</v>
      </c>
      <c r="C39" s="48" t="s">
        <v>90</v>
      </c>
      <c r="D39" s="49">
        <v>117</v>
      </c>
      <c r="E39" s="384"/>
      <c r="F39" s="384"/>
      <c r="G39" s="138" t="e">
        <f t="shared" si="0"/>
        <v>#DIV/0!</v>
      </c>
      <c r="H39" s="113"/>
      <c r="I39" s="107"/>
    </row>
    <row r="40" spans="1:9" ht="15.75" customHeight="1">
      <c r="A40" s="137">
        <v>19</v>
      </c>
      <c r="B40" s="88">
        <v>614200</v>
      </c>
      <c r="C40" s="48" t="s">
        <v>91</v>
      </c>
      <c r="D40" s="49">
        <v>118</v>
      </c>
      <c r="E40" s="384"/>
      <c r="F40" s="384"/>
      <c r="G40" s="138" t="e">
        <f t="shared" si="0"/>
        <v>#DIV/0!</v>
      </c>
      <c r="H40" s="113"/>
      <c r="I40" s="107"/>
    </row>
    <row r="41" spans="1:9" ht="15.75" customHeight="1">
      <c r="A41" s="137">
        <v>20</v>
      </c>
      <c r="B41" s="88">
        <v>614300</v>
      </c>
      <c r="C41" s="48" t="s">
        <v>92</v>
      </c>
      <c r="D41" s="49">
        <v>119</v>
      </c>
      <c r="E41" s="384"/>
      <c r="F41" s="384"/>
      <c r="G41" s="138" t="e">
        <f t="shared" si="0"/>
        <v>#DIV/0!</v>
      </c>
      <c r="H41" s="113"/>
      <c r="I41" s="107"/>
    </row>
    <row r="42" spans="1:9" ht="15.75" customHeight="1">
      <c r="A42" s="137">
        <v>21</v>
      </c>
      <c r="B42" s="88">
        <v>614400</v>
      </c>
      <c r="C42" s="48" t="s">
        <v>93</v>
      </c>
      <c r="D42" s="49">
        <v>120</v>
      </c>
      <c r="E42" s="384"/>
      <c r="F42" s="384"/>
      <c r="G42" s="138" t="e">
        <f t="shared" si="0"/>
        <v>#DIV/0!</v>
      </c>
      <c r="H42" s="113"/>
      <c r="I42" s="107"/>
    </row>
    <row r="43" spans="1:9" ht="15.75" customHeight="1">
      <c r="A43" s="137">
        <v>22</v>
      </c>
      <c r="B43" s="88">
        <v>614500</v>
      </c>
      <c r="C43" s="48" t="s">
        <v>94</v>
      </c>
      <c r="D43" s="49">
        <v>121</v>
      </c>
      <c r="E43" s="384"/>
      <c r="F43" s="384"/>
      <c r="G43" s="138" t="e">
        <f t="shared" si="0"/>
        <v>#DIV/0!</v>
      </c>
      <c r="H43" s="113"/>
      <c r="I43" s="107"/>
    </row>
    <row r="44" spans="1:9" ht="15.75" customHeight="1">
      <c r="A44" s="137">
        <v>23</v>
      </c>
      <c r="B44" s="88">
        <v>614600</v>
      </c>
      <c r="C44" s="48" t="s">
        <v>95</v>
      </c>
      <c r="D44" s="49">
        <v>122</v>
      </c>
      <c r="E44" s="384"/>
      <c r="F44" s="384"/>
      <c r="G44" s="138" t="e">
        <f t="shared" si="0"/>
        <v>#DIV/0!</v>
      </c>
      <c r="H44" s="113"/>
      <c r="I44" s="107"/>
    </row>
    <row r="45" spans="1:9" ht="15.75" customHeight="1">
      <c r="A45" s="137">
        <v>24</v>
      </c>
      <c r="B45" s="88">
        <v>614700</v>
      </c>
      <c r="C45" s="48" t="s">
        <v>96</v>
      </c>
      <c r="D45" s="49">
        <v>123</v>
      </c>
      <c r="E45" s="384"/>
      <c r="F45" s="384"/>
      <c r="G45" s="138" t="e">
        <f t="shared" si="0"/>
        <v>#DIV/0!</v>
      </c>
      <c r="H45" s="113"/>
      <c r="I45" s="107"/>
    </row>
    <row r="46" spans="1:9" ht="15.75" customHeight="1">
      <c r="A46" s="137">
        <v>25</v>
      </c>
      <c r="B46" s="88">
        <v>614800</v>
      </c>
      <c r="C46" s="48" t="s">
        <v>97</v>
      </c>
      <c r="D46" s="49">
        <v>124</v>
      </c>
      <c r="E46" s="384"/>
      <c r="F46" s="384"/>
      <c r="G46" s="138" t="e">
        <f t="shared" si="0"/>
        <v>#DIV/0!</v>
      </c>
      <c r="H46" s="113"/>
      <c r="I46" s="107"/>
    </row>
    <row r="47" spans="1:9" ht="15.75" customHeight="1">
      <c r="A47" s="137">
        <v>26</v>
      </c>
      <c r="B47" s="87">
        <v>615000</v>
      </c>
      <c r="C47" s="41" t="s">
        <v>98</v>
      </c>
      <c r="D47" s="89">
        <v>125</v>
      </c>
      <c r="E47" s="387">
        <f>SUM(E48:E54)</f>
        <v>0</v>
      </c>
      <c r="F47" s="387">
        <f>SUM(F48:F54)</f>
        <v>0</v>
      </c>
      <c r="G47" s="136" t="e">
        <f t="shared" si="0"/>
        <v>#DIV/0!</v>
      </c>
      <c r="H47" s="118"/>
      <c r="I47" s="107"/>
    </row>
    <row r="48" spans="1:9" ht="15.75" customHeight="1">
      <c r="A48" s="137">
        <v>27</v>
      </c>
      <c r="B48" s="88">
        <v>615100</v>
      </c>
      <c r="C48" s="48" t="s">
        <v>99</v>
      </c>
      <c r="D48" s="49">
        <v>126</v>
      </c>
      <c r="E48" s="384"/>
      <c r="F48" s="384"/>
      <c r="G48" s="138" t="e">
        <f t="shared" si="0"/>
        <v>#DIV/0!</v>
      </c>
      <c r="H48" s="113"/>
      <c r="I48" s="107"/>
    </row>
    <row r="49" spans="1:9" ht="12.75" customHeight="1">
      <c r="A49" s="139">
        <v>28</v>
      </c>
      <c r="B49" s="47">
        <v>615200</v>
      </c>
      <c r="C49" s="50" t="s">
        <v>100</v>
      </c>
      <c r="D49" s="49">
        <v>127</v>
      </c>
      <c r="E49" s="384"/>
      <c r="F49" s="384"/>
      <c r="G49" s="138" t="e">
        <f t="shared" si="0"/>
        <v>#DIV/0!</v>
      </c>
      <c r="H49" s="113"/>
      <c r="I49" s="107"/>
    </row>
    <row r="50" spans="1:9" ht="15.75" customHeight="1">
      <c r="A50" s="137">
        <v>29</v>
      </c>
      <c r="B50" s="88">
        <v>615300</v>
      </c>
      <c r="C50" s="48" t="s">
        <v>101</v>
      </c>
      <c r="D50" s="49">
        <v>128</v>
      </c>
      <c r="E50" s="384"/>
      <c r="F50" s="384"/>
      <c r="G50" s="138" t="e">
        <f t="shared" si="0"/>
        <v>#DIV/0!</v>
      </c>
      <c r="H50" s="113"/>
      <c r="I50" s="107"/>
    </row>
    <row r="51" spans="1:9" ht="15.75" customHeight="1">
      <c r="A51" s="137">
        <v>30</v>
      </c>
      <c r="B51" s="88">
        <v>615400</v>
      </c>
      <c r="C51" s="48" t="s">
        <v>102</v>
      </c>
      <c r="D51" s="49">
        <v>129</v>
      </c>
      <c r="E51" s="384"/>
      <c r="F51" s="384"/>
      <c r="G51" s="138" t="e">
        <f t="shared" si="0"/>
        <v>#DIV/0!</v>
      </c>
      <c r="H51" s="113"/>
      <c r="I51" s="107"/>
    </row>
    <row r="52" spans="1:9" ht="15.75" customHeight="1">
      <c r="A52" s="137">
        <v>31</v>
      </c>
      <c r="B52" s="88">
        <v>615500</v>
      </c>
      <c r="C52" s="90" t="s">
        <v>103</v>
      </c>
      <c r="D52" s="49">
        <v>130</v>
      </c>
      <c r="E52" s="384"/>
      <c r="F52" s="384"/>
      <c r="G52" s="138" t="e">
        <f t="shared" si="0"/>
        <v>#DIV/0!</v>
      </c>
      <c r="H52" s="113"/>
      <c r="I52" s="107"/>
    </row>
    <row r="53" spans="1:9" ht="15.75" customHeight="1">
      <c r="A53" s="137">
        <v>32</v>
      </c>
      <c r="B53" s="88">
        <v>615600</v>
      </c>
      <c r="C53" s="90" t="s">
        <v>104</v>
      </c>
      <c r="D53" s="49">
        <v>131</v>
      </c>
      <c r="E53" s="384"/>
      <c r="F53" s="384"/>
      <c r="G53" s="138" t="e">
        <f t="shared" si="0"/>
        <v>#DIV/0!</v>
      </c>
      <c r="H53" s="113"/>
      <c r="I53" s="107"/>
    </row>
    <row r="54" spans="1:9" ht="15.75" customHeight="1">
      <c r="A54" s="137">
        <v>33</v>
      </c>
      <c r="B54" s="88">
        <v>615700</v>
      </c>
      <c r="C54" s="90" t="s">
        <v>105</v>
      </c>
      <c r="D54" s="49">
        <v>132</v>
      </c>
      <c r="E54" s="384"/>
      <c r="F54" s="384"/>
      <c r="G54" s="138" t="e">
        <f t="shared" si="0"/>
        <v>#DIV/0!</v>
      </c>
      <c r="H54" s="113"/>
      <c r="I54" s="107"/>
    </row>
    <row r="55" spans="1:9" ht="12.75" customHeight="1">
      <c r="A55" s="139">
        <v>34</v>
      </c>
      <c r="B55" s="38">
        <v>616000</v>
      </c>
      <c r="C55" s="45" t="s">
        <v>106</v>
      </c>
      <c r="D55" s="388">
        <v>133</v>
      </c>
      <c r="E55" s="387">
        <f>SUM(E56:E59)</f>
        <v>0</v>
      </c>
      <c r="F55" s="387">
        <f>SUM(F56:F59)</f>
        <v>0</v>
      </c>
      <c r="G55" s="136" t="e">
        <f t="shared" si="0"/>
        <v>#DIV/0!</v>
      </c>
      <c r="H55" s="118"/>
      <c r="I55" s="107"/>
    </row>
    <row r="56" spans="1:9" ht="15.75" customHeight="1">
      <c r="A56" s="137">
        <v>35</v>
      </c>
      <c r="B56" s="88">
        <v>616100</v>
      </c>
      <c r="C56" s="48" t="s">
        <v>107</v>
      </c>
      <c r="D56" s="49">
        <v>134</v>
      </c>
      <c r="E56" s="384"/>
      <c r="F56" s="384"/>
      <c r="G56" s="138" t="e">
        <f t="shared" si="0"/>
        <v>#DIV/0!</v>
      </c>
      <c r="H56" s="113"/>
      <c r="I56" s="107"/>
    </row>
    <row r="57" spans="1:9" ht="15.75" customHeight="1">
      <c r="A57" s="137">
        <v>36</v>
      </c>
      <c r="B57" s="88">
        <v>616200</v>
      </c>
      <c r="C57" s="48" t="s">
        <v>108</v>
      </c>
      <c r="D57" s="49">
        <v>135</v>
      </c>
      <c r="E57" s="384"/>
      <c r="F57" s="384"/>
      <c r="G57" s="138" t="e">
        <f t="shared" si="0"/>
        <v>#DIV/0!</v>
      </c>
      <c r="H57" s="113"/>
      <c r="I57" s="107"/>
    </row>
    <row r="58" spans="1:9" ht="15.75" customHeight="1">
      <c r="A58" s="137">
        <v>37</v>
      </c>
      <c r="B58" s="88">
        <v>616300</v>
      </c>
      <c r="C58" s="48" t="s">
        <v>109</v>
      </c>
      <c r="D58" s="49">
        <v>136</v>
      </c>
      <c r="E58" s="384"/>
      <c r="F58" s="384"/>
      <c r="G58" s="138" t="e">
        <f t="shared" si="0"/>
        <v>#DIV/0!</v>
      </c>
      <c r="H58" s="113"/>
      <c r="I58" s="107"/>
    </row>
    <row r="59" spans="1:9" ht="15.75" customHeight="1">
      <c r="A59" s="137">
        <v>38</v>
      </c>
      <c r="B59" s="88">
        <v>616500</v>
      </c>
      <c r="C59" s="48" t="s">
        <v>110</v>
      </c>
      <c r="D59" s="49">
        <v>137</v>
      </c>
      <c r="E59" s="384"/>
      <c r="F59" s="384"/>
      <c r="G59" s="138" t="e">
        <f t="shared" si="0"/>
        <v>#DIV/0!</v>
      </c>
      <c r="H59" s="113"/>
      <c r="I59" s="107"/>
    </row>
    <row r="60" spans="1:9" ht="30.75" customHeight="1">
      <c r="A60" s="140">
        <v>39</v>
      </c>
      <c r="B60" s="91">
        <v>700000</v>
      </c>
      <c r="C60" s="73" t="s">
        <v>111</v>
      </c>
      <c r="D60" s="92">
        <v>138</v>
      </c>
      <c r="E60" s="389">
        <f>SUM(E61+E76+E94)</f>
        <v>0</v>
      </c>
      <c r="F60" s="389">
        <f>SUM(F61+F76+F94)</f>
        <v>0</v>
      </c>
      <c r="G60" s="141" t="e">
        <f t="shared" si="0"/>
        <v>#DIV/0!</v>
      </c>
      <c r="H60" s="118"/>
      <c r="I60" s="107"/>
    </row>
    <row r="61" spans="1:9" ht="15.75" customHeight="1">
      <c r="A61" s="137">
        <v>40</v>
      </c>
      <c r="B61" s="87">
        <v>710000</v>
      </c>
      <c r="C61" s="85" t="s">
        <v>112</v>
      </c>
      <c r="D61" s="89">
        <v>139</v>
      </c>
      <c r="E61" s="387">
        <f>SUM(E62+E66+E67+E68+E69+E73+E74+E75)</f>
        <v>0</v>
      </c>
      <c r="F61" s="387">
        <f>SUM(F62+F66+F67+F68+F69+F73+F74+F75)</f>
        <v>0</v>
      </c>
      <c r="G61" s="136" t="e">
        <f t="shared" si="0"/>
        <v>#DIV/0!</v>
      </c>
      <c r="H61" s="118"/>
      <c r="I61" s="107"/>
    </row>
    <row r="62" spans="1:9" ht="12.75" customHeight="1">
      <c r="A62" s="137">
        <v>41</v>
      </c>
      <c r="B62" s="87">
        <v>711000</v>
      </c>
      <c r="C62" s="85" t="s">
        <v>113</v>
      </c>
      <c r="D62" s="89">
        <v>140</v>
      </c>
      <c r="E62" s="387">
        <f>SUM(E63:E65)</f>
        <v>0</v>
      </c>
      <c r="F62" s="387">
        <f>SUM(F63:F65)</f>
        <v>0</v>
      </c>
      <c r="G62" s="136" t="e">
        <f t="shared" si="0"/>
        <v>#DIV/0!</v>
      </c>
      <c r="H62" s="118"/>
      <c r="I62" s="107"/>
    </row>
    <row r="63" spans="1:9" ht="15.75" customHeight="1">
      <c r="A63" s="137">
        <v>42</v>
      </c>
      <c r="B63" s="88">
        <v>711100</v>
      </c>
      <c r="C63" s="48" t="s">
        <v>114</v>
      </c>
      <c r="D63" s="49">
        <v>141</v>
      </c>
      <c r="E63" s="384"/>
      <c r="F63" s="384"/>
      <c r="G63" s="138" t="e">
        <f t="shared" si="0"/>
        <v>#DIV/0!</v>
      </c>
      <c r="H63" s="113"/>
      <c r="I63" s="107"/>
    </row>
    <row r="64" spans="1:9" ht="15.75" customHeight="1">
      <c r="A64" s="137">
        <v>43</v>
      </c>
      <c r="B64" s="88">
        <v>711200</v>
      </c>
      <c r="C64" s="48" t="s">
        <v>115</v>
      </c>
      <c r="D64" s="49">
        <v>142</v>
      </c>
      <c r="E64" s="384"/>
      <c r="F64" s="384"/>
      <c r="G64" s="138" t="e">
        <f t="shared" si="0"/>
        <v>#DIV/0!</v>
      </c>
      <c r="H64" s="113"/>
      <c r="I64" s="107"/>
    </row>
    <row r="65" spans="1:9" ht="51" customHeight="1">
      <c r="A65" s="137">
        <v>44</v>
      </c>
      <c r="B65" s="88">
        <v>711900</v>
      </c>
      <c r="C65" s="93" t="s">
        <v>116</v>
      </c>
      <c r="D65" s="49">
        <v>143</v>
      </c>
      <c r="E65" s="384"/>
      <c r="F65" s="384"/>
      <c r="G65" s="138" t="e">
        <f t="shared" si="0"/>
        <v>#DIV/0!</v>
      </c>
      <c r="H65" s="113"/>
      <c r="I65" s="107"/>
    </row>
    <row r="66" spans="1:9" ht="15.75" customHeight="1">
      <c r="A66" s="137">
        <v>45</v>
      </c>
      <c r="B66" s="87">
        <v>712000</v>
      </c>
      <c r="C66" s="41" t="s">
        <v>117</v>
      </c>
      <c r="D66" s="89">
        <v>144</v>
      </c>
      <c r="E66" s="387"/>
      <c r="F66" s="387"/>
      <c r="G66" s="136" t="e">
        <f t="shared" si="0"/>
        <v>#DIV/0!</v>
      </c>
      <c r="H66" s="118"/>
      <c r="I66" s="107"/>
    </row>
    <row r="67" spans="1:9" ht="15.75" customHeight="1">
      <c r="A67" s="137">
        <v>46</v>
      </c>
      <c r="B67" s="87">
        <v>713000</v>
      </c>
      <c r="C67" s="41" t="s">
        <v>118</v>
      </c>
      <c r="D67" s="89">
        <v>145</v>
      </c>
      <c r="E67" s="387"/>
      <c r="F67" s="387"/>
      <c r="G67" s="136" t="e">
        <f t="shared" si="0"/>
        <v>#DIV/0!</v>
      </c>
      <c r="H67" s="118"/>
      <c r="I67" s="107"/>
    </row>
    <row r="68" spans="1:9" ht="15.75" customHeight="1">
      <c r="A68" s="137">
        <v>47</v>
      </c>
      <c r="B68" s="87">
        <v>714000</v>
      </c>
      <c r="C68" s="41" t="s">
        <v>119</v>
      </c>
      <c r="D68" s="89">
        <v>146</v>
      </c>
      <c r="E68" s="387"/>
      <c r="F68" s="387"/>
      <c r="G68" s="136" t="e">
        <f t="shared" si="0"/>
        <v>#DIV/0!</v>
      </c>
      <c r="H68" s="118"/>
      <c r="I68" s="107"/>
    </row>
    <row r="69" spans="1:9" ht="25.5" customHeight="1">
      <c r="A69" s="137">
        <v>48</v>
      </c>
      <c r="B69" s="38">
        <v>715000</v>
      </c>
      <c r="C69" s="45" t="s">
        <v>120</v>
      </c>
      <c r="D69" s="89">
        <v>147</v>
      </c>
      <c r="E69" s="387">
        <f>SUM(E70:E72)</f>
        <v>0</v>
      </c>
      <c r="F69" s="387">
        <f>SUM(F70:F72)</f>
        <v>0</v>
      </c>
      <c r="G69" s="136" t="e">
        <f t="shared" si="0"/>
        <v>#DIV/0!</v>
      </c>
      <c r="H69" s="118"/>
      <c r="I69" s="107"/>
    </row>
    <row r="70" spans="1:9" ht="11.25" customHeight="1">
      <c r="A70" s="137">
        <v>49</v>
      </c>
      <c r="B70" s="47">
        <v>715100</v>
      </c>
      <c r="C70" s="50" t="s">
        <v>121</v>
      </c>
      <c r="D70" s="49">
        <v>148</v>
      </c>
      <c r="E70" s="384"/>
      <c r="F70" s="384"/>
      <c r="G70" s="138" t="e">
        <f t="shared" si="0"/>
        <v>#DIV/0!</v>
      </c>
      <c r="H70" s="113"/>
      <c r="I70" s="107"/>
    </row>
    <row r="71" spans="1:9" ht="15.75" customHeight="1">
      <c r="A71" s="137">
        <v>50</v>
      </c>
      <c r="B71" s="88">
        <v>715200</v>
      </c>
      <c r="C71" s="48" t="s">
        <v>122</v>
      </c>
      <c r="D71" s="49">
        <v>149</v>
      </c>
      <c r="E71" s="384"/>
      <c r="F71" s="384"/>
      <c r="G71" s="138" t="e">
        <f t="shared" si="0"/>
        <v>#DIV/0!</v>
      </c>
      <c r="H71" s="113"/>
      <c r="I71" s="107"/>
    </row>
    <row r="72" spans="1:9" ht="15.75" customHeight="1">
      <c r="A72" s="137">
        <v>51</v>
      </c>
      <c r="B72" s="88">
        <v>715900</v>
      </c>
      <c r="C72" s="48" t="s">
        <v>123</v>
      </c>
      <c r="D72" s="49">
        <v>150</v>
      </c>
      <c r="E72" s="384"/>
      <c r="F72" s="384"/>
      <c r="G72" s="138" t="e">
        <f t="shared" si="0"/>
        <v>#DIV/0!</v>
      </c>
      <c r="H72" s="118"/>
      <c r="I72" s="107"/>
    </row>
    <row r="73" spans="1:9" ht="15.75" customHeight="1">
      <c r="A73" s="137">
        <v>52</v>
      </c>
      <c r="B73" s="87">
        <v>716000</v>
      </c>
      <c r="C73" s="41" t="s">
        <v>124</v>
      </c>
      <c r="D73" s="89">
        <v>151</v>
      </c>
      <c r="E73" s="387"/>
      <c r="F73" s="387"/>
      <c r="G73" s="136" t="e">
        <f t="shared" si="0"/>
        <v>#DIV/0!</v>
      </c>
      <c r="H73" s="118"/>
      <c r="I73" s="107"/>
    </row>
    <row r="74" spans="1:9" ht="15.75" customHeight="1">
      <c r="A74" s="137">
        <v>53</v>
      </c>
      <c r="B74" s="87">
        <v>717000</v>
      </c>
      <c r="C74" s="41" t="s">
        <v>125</v>
      </c>
      <c r="D74" s="89">
        <v>152</v>
      </c>
      <c r="E74" s="387"/>
      <c r="F74" s="387"/>
      <c r="G74" s="136" t="e">
        <f t="shared" si="0"/>
        <v>#DIV/0!</v>
      </c>
      <c r="H74" s="118"/>
      <c r="I74" s="107"/>
    </row>
    <row r="75" spans="1:9" ht="15.75" customHeight="1">
      <c r="A75" s="137">
        <v>54</v>
      </c>
      <c r="B75" s="87">
        <v>719000</v>
      </c>
      <c r="C75" s="41" t="s">
        <v>126</v>
      </c>
      <c r="D75" s="89">
        <v>153</v>
      </c>
      <c r="E75" s="387"/>
      <c r="F75" s="387"/>
      <c r="G75" s="136" t="e">
        <f t="shared" si="0"/>
        <v>#DIV/0!</v>
      </c>
      <c r="H75" s="118"/>
      <c r="I75" s="107"/>
    </row>
    <row r="76" spans="1:9" ht="15.75" customHeight="1">
      <c r="A76" s="137">
        <v>55</v>
      </c>
      <c r="B76" s="87">
        <v>720000</v>
      </c>
      <c r="C76" s="85" t="s">
        <v>127</v>
      </c>
      <c r="D76" s="89">
        <v>154</v>
      </c>
      <c r="E76" s="387">
        <f>SUM(E77+E85+E93)</f>
        <v>0</v>
      </c>
      <c r="F76" s="387">
        <f>SUM(F77+F85+F93)</f>
        <v>0</v>
      </c>
      <c r="G76" s="136" t="e">
        <f t="shared" si="0"/>
        <v>#DIV/0!</v>
      </c>
      <c r="H76" s="118"/>
      <c r="I76" s="107"/>
    </row>
    <row r="77" spans="1:9" ht="24.75" customHeight="1">
      <c r="A77" s="137">
        <v>56</v>
      </c>
      <c r="B77" s="38">
        <v>721000</v>
      </c>
      <c r="C77" s="45" t="s">
        <v>128</v>
      </c>
      <c r="D77" s="89">
        <v>155</v>
      </c>
      <c r="E77" s="387">
        <f>SUM(E78:E84)</f>
        <v>0</v>
      </c>
      <c r="F77" s="387">
        <f>SUM(F78:F84)</f>
        <v>0</v>
      </c>
      <c r="G77" s="136" t="e">
        <f t="shared" si="0"/>
        <v>#DIV/0!</v>
      </c>
      <c r="H77" s="118"/>
      <c r="I77" s="107"/>
    </row>
    <row r="78" spans="1:9" ht="12" customHeight="1">
      <c r="A78" s="137">
        <v>57</v>
      </c>
      <c r="B78" s="47">
        <v>721100</v>
      </c>
      <c r="C78" s="50" t="s">
        <v>129</v>
      </c>
      <c r="D78" s="49">
        <v>156</v>
      </c>
      <c r="E78" s="384"/>
      <c r="F78" s="384"/>
      <c r="G78" s="138" t="e">
        <f t="shared" si="0"/>
        <v>#DIV/0!</v>
      </c>
      <c r="H78" s="113"/>
      <c r="I78" s="107"/>
    </row>
    <row r="79" spans="1:9" ht="15.75" customHeight="1">
      <c r="A79" s="137">
        <v>58</v>
      </c>
      <c r="B79" s="88">
        <v>721200</v>
      </c>
      <c r="C79" s="48" t="s">
        <v>130</v>
      </c>
      <c r="D79" s="49">
        <v>157</v>
      </c>
      <c r="E79" s="384"/>
      <c r="F79" s="384"/>
      <c r="G79" s="138" t="e">
        <f t="shared" si="0"/>
        <v>#DIV/0!</v>
      </c>
      <c r="H79" s="113"/>
      <c r="I79" s="107"/>
    </row>
    <row r="80" spans="1:9" ht="15.75" customHeight="1">
      <c r="A80" s="137">
        <v>59</v>
      </c>
      <c r="B80" s="88">
        <v>721300</v>
      </c>
      <c r="C80" s="48" t="s">
        <v>131</v>
      </c>
      <c r="D80" s="49">
        <v>158</v>
      </c>
      <c r="E80" s="384"/>
      <c r="F80" s="384"/>
      <c r="G80" s="138" t="e">
        <f t="shared" si="0"/>
        <v>#DIV/0!</v>
      </c>
      <c r="H80" s="113"/>
      <c r="I80" s="107"/>
    </row>
    <row r="81" spans="1:9" ht="15.75" customHeight="1">
      <c r="A81" s="137">
        <v>60</v>
      </c>
      <c r="B81" s="88">
        <v>721400</v>
      </c>
      <c r="C81" s="48" t="s">
        <v>132</v>
      </c>
      <c r="D81" s="49">
        <v>159</v>
      </c>
      <c r="E81" s="384"/>
      <c r="F81" s="384"/>
      <c r="G81" s="138" t="e">
        <f t="shared" si="0"/>
        <v>#DIV/0!</v>
      </c>
      <c r="H81" s="113"/>
      <c r="I81" s="107"/>
    </row>
    <row r="82" spans="1:9" ht="15.75" customHeight="1">
      <c r="A82" s="137">
        <v>61</v>
      </c>
      <c r="B82" s="88">
        <v>721500</v>
      </c>
      <c r="C82" s="48" t="s">
        <v>133</v>
      </c>
      <c r="D82" s="49">
        <v>160</v>
      </c>
      <c r="E82" s="384"/>
      <c r="F82" s="384"/>
      <c r="G82" s="138" t="e">
        <f t="shared" si="0"/>
        <v>#DIV/0!</v>
      </c>
      <c r="H82" s="113"/>
      <c r="I82" s="107"/>
    </row>
    <row r="83" spans="1:9" ht="15.75" customHeight="1">
      <c r="A83" s="137">
        <v>62</v>
      </c>
      <c r="B83" s="88">
        <v>721600</v>
      </c>
      <c r="C83" s="48" t="s">
        <v>134</v>
      </c>
      <c r="D83" s="49">
        <v>161</v>
      </c>
      <c r="E83" s="384"/>
      <c r="F83" s="384"/>
      <c r="G83" s="138" t="e">
        <f t="shared" si="0"/>
        <v>#DIV/0!</v>
      </c>
      <c r="H83" s="113"/>
      <c r="I83" s="107"/>
    </row>
    <row r="84" spans="1:9" ht="15.75" customHeight="1">
      <c r="A84" s="137">
        <v>63</v>
      </c>
      <c r="B84" s="88">
        <v>721700</v>
      </c>
      <c r="C84" s="90" t="s">
        <v>135</v>
      </c>
      <c r="D84" s="49">
        <v>162</v>
      </c>
      <c r="E84" s="384"/>
      <c r="F84" s="384"/>
      <c r="G84" s="138" t="e">
        <f t="shared" si="0"/>
        <v>#DIV/0!</v>
      </c>
      <c r="H84" s="113"/>
      <c r="I84" s="107"/>
    </row>
    <row r="85" spans="1:9" ht="25.5" customHeight="1">
      <c r="A85" s="137">
        <v>64</v>
      </c>
      <c r="B85" s="38">
        <v>722000</v>
      </c>
      <c r="C85" s="45" t="s">
        <v>136</v>
      </c>
      <c r="D85" s="89">
        <v>163</v>
      </c>
      <c r="E85" s="387">
        <f>SUM(E86:E92)</f>
        <v>0</v>
      </c>
      <c r="F85" s="387">
        <f>SUM(F86:F92)</f>
        <v>0</v>
      </c>
      <c r="G85" s="136" t="e">
        <f t="shared" si="0"/>
        <v>#DIV/0!</v>
      </c>
      <c r="H85" s="118"/>
      <c r="I85" s="107"/>
    </row>
    <row r="86" spans="1:9" ht="15.75" customHeight="1">
      <c r="A86" s="137">
        <v>65</v>
      </c>
      <c r="B86" s="88">
        <v>722100</v>
      </c>
      <c r="C86" s="48" t="s">
        <v>137</v>
      </c>
      <c r="D86" s="49">
        <v>164</v>
      </c>
      <c r="E86" s="384"/>
      <c r="F86" s="384"/>
      <c r="G86" s="138" t="e">
        <f aca="true" t="shared" si="1" ref="G86:G114">SUM(E86/F86)</f>
        <v>#DIV/0!</v>
      </c>
      <c r="H86" s="113"/>
      <c r="I86" s="107"/>
    </row>
    <row r="87" spans="1:9" ht="15.75" customHeight="1">
      <c r="A87" s="137">
        <v>66</v>
      </c>
      <c r="B87" s="88">
        <v>722200</v>
      </c>
      <c r="C87" s="48" t="s">
        <v>138</v>
      </c>
      <c r="D87" s="49">
        <v>165</v>
      </c>
      <c r="E87" s="384"/>
      <c r="F87" s="384"/>
      <c r="G87" s="138" t="e">
        <f t="shared" si="1"/>
        <v>#DIV/0!</v>
      </c>
      <c r="H87" s="113"/>
      <c r="I87" s="107"/>
    </row>
    <row r="88" spans="1:9" ht="15.75" customHeight="1">
      <c r="A88" s="137">
        <v>67</v>
      </c>
      <c r="B88" s="88">
        <v>722300</v>
      </c>
      <c r="C88" s="48" t="s">
        <v>139</v>
      </c>
      <c r="D88" s="49">
        <v>166</v>
      </c>
      <c r="E88" s="384"/>
      <c r="F88" s="384"/>
      <c r="G88" s="138" t="e">
        <f t="shared" si="1"/>
        <v>#DIV/0!</v>
      </c>
      <c r="H88" s="113"/>
      <c r="I88" s="107"/>
    </row>
    <row r="89" spans="1:9" ht="15.75" customHeight="1">
      <c r="A89" s="137">
        <v>68</v>
      </c>
      <c r="B89" s="88">
        <v>722400</v>
      </c>
      <c r="C89" s="48" t="s">
        <v>140</v>
      </c>
      <c r="D89" s="49">
        <v>167</v>
      </c>
      <c r="E89" s="384"/>
      <c r="F89" s="384"/>
      <c r="G89" s="138" t="e">
        <f t="shared" si="1"/>
        <v>#DIV/0!</v>
      </c>
      <c r="H89" s="113"/>
      <c r="I89" s="107"/>
    </row>
    <row r="90" spans="1:9" ht="15.75" customHeight="1">
      <c r="A90" s="137">
        <v>69</v>
      </c>
      <c r="B90" s="88">
        <v>722500</v>
      </c>
      <c r="C90" s="48" t="s">
        <v>141</v>
      </c>
      <c r="D90" s="49">
        <v>168</v>
      </c>
      <c r="E90" s="384"/>
      <c r="F90" s="384"/>
      <c r="G90" s="138" t="e">
        <f t="shared" si="1"/>
        <v>#DIV/0!</v>
      </c>
      <c r="H90" s="113"/>
      <c r="I90" s="107"/>
    </row>
    <row r="91" spans="1:9" ht="30" customHeight="1">
      <c r="A91" s="137">
        <v>70</v>
      </c>
      <c r="B91" s="88">
        <v>722600</v>
      </c>
      <c r="C91" s="94" t="s">
        <v>142</v>
      </c>
      <c r="D91" s="49">
        <v>169</v>
      </c>
      <c r="E91" s="384"/>
      <c r="F91" s="384"/>
      <c r="G91" s="138" t="e">
        <f t="shared" si="1"/>
        <v>#DIV/0!</v>
      </c>
      <c r="H91" s="113"/>
      <c r="I91" s="107"/>
    </row>
    <row r="92" spans="1:9" ht="15.75" customHeight="1">
      <c r="A92" s="137">
        <v>71</v>
      </c>
      <c r="B92" s="88">
        <v>722700</v>
      </c>
      <c r="C92" s="48" t="s">
        <v>143</v>
      </c>
      <c r="D92" s="49">
        <v>170</v>
      </c>
      <c r="E92" s="384"/>
      <c r="F92" s="384"/>
      <c r="G92" s="138" t="e">
        <f t="shared" si="1"/>
        <v>#DIV/0!</v>
      </c>
      <c r="H92" s="113"/>
      <c r="I92" s="107"/>
    </row>
    <row r="93" spans="1:9" ht="15" customHeight="1">
      <c r="A93" s="137">
        <v>72</v>
      </c>
      <c r="B93" s="87">
        <v>723000</v>
      </c>
      <c r="C93" s="41" t="s">
        <v>144</v>
      </c>
      <c r="D93" s="89">
        <v>171</v>
      </c>
      <c r="E93" s="387"/>
      <c r="F93" s="387"/>
      <c r="G93" s="136" t="e">
        <f t="shared" si="1"/>
        <v>#DIV/0!</v>
      </c>
      <c r="H93" s="118"/>
      <c r="I93" s="107"/>
    </row>
    <row r="94" spans="1:9" ht="26.25" customHeight="1">
      <c r="A94" s="137">
        <v>73</v>
      </c>
      <c r="B94" s="87">
        <v>730000</v>
      </c>
      <c r="C94" s="95" t="s">
        <v>145</v>
      </c>
      <c r="D94" s="96">
        <v>172</v>
      </c>
      <c r="E94" s="390">
        <f>SUM(E95+E97+E99+E101+E107)</f>
        <v>0</v>
      </c>
      <c r="F94" s="390">
        <f>SUM(F95+F97+F99+F101+F107)</f>
        <v>0</v>
      </c>
      <c r="G94" s="142" t="e">
        <f t="shared" si="1"/>
        <v>#DIV/0!</v>
      </c>
      <c r="H94" s="118"/>
      <c r="I94" s="107"/>
    </row>
    <row r="95" spans="1:9" ht="24" customHeight="1">
      <c r="A95" s="137">
        <v>74</v>
      </c>
      <c r="B95" s="87">
        <v>731000</v>
      </c>
      <c r="C95" s="97" t="s">
        <v>491</v>
      </c>
      <c r="D95" s="89">
        <v>173</v>
      </c>
      <c r="E95" s="387">
        <f>SUM(E96)</f>
        <v>0</v>
      </c>
      <c r="F95" s="387">
        <f>SUM(F96)</f>
        <v>0</v>
      </c>
      <c r="G95" s="136" t="e">
        <f t="shared" si="1"/>
        <v>#DIV/0!</v>
      </c>
      <c r="H95" s="118"/>
      <c r="I95" s="107"/>
    </row>
    <row r="96" spans="1:9" ht="31.5" customHeight="1">
      <c r="A96" s="137">
        <v>75</v>
      </c>
      <c r="B96" s="88">
        <v>731100</v>
      </c>
      <c r="C96" s="93" t="s">
        <v>146</v>
      </c>
      <c r="D96" s="49">
        <v>174</v>
      </c>
      <c r="E96" s="384"/>
      <c r="F96" s="384"/>
      <c r="G96" s="138" t="e">
        <f t="shared" si="1"/>
        <v>#DIV/0!</v>
      </c>
      <c r="H96" s="113"/>
      <c r="I96" s="107"/>
    </row>
    <row r="97" spans="1:9" ht="15.75" customHeight="1">
      <c r="A97" s="137">
        <v>76</v>
      </c>
      <c r="B97" s="87">
        <v>732000</v>
      </c>
      <c r="C97" s="41" t="s">
        <v>492</v>
      </c>
      <c r="D97" s="388">
        <v>175</v>
      </c>
      <c r="E97" s="387">
        <f>SUM(E98)</f>
        <v>0</v>
      </c>
      <c r="F97" s="387">
        <f>SUM(F98)</f>
        <v>0</v>
      </c>
      <c r="G97" s="136" t="e">
        <f t="shared" si="1"/>
        <v>#DIV/0!</v>
      </c>
      <c r="H97" s="118"/>
      <c r="I97" s="107"/>
    </row>
    <row r="98" spans="1:9" ht="15.75" customHeight="1">
      <c r="A98" s="137">
        <v>77</v>
      </c>
      <c r="B98" s="88">
        <v>732100</v>
      </c>
      <c r="C98" s="48" t="s">
        <v>147</v>
      </c>
      <c r="D98" s="49">
        <v>176</v>
      </c>
      <c r="E98" s="384"/>
      <c r="F98" s="384"/>
      <c r="G98" s="138" t="e">
        <f t="shared" si="1"/>
        <v>#DIV/0!</v>
      </c>
      <c r="H98" s="113"/>
      <c r="I98" s="107"/>
    </row>
    <row r="99" spans="1:9" ht="15.75" customHeight="1">
      <c r="A99" s="137">
        <v>78</v>
      </c>
      <c r="B99" s="87">
        <v>733000</v>
      </c>
      <c r="C99" s="85" t="s">
        <v>493</v>
      </c>
      <c r="D99" s="89">
        <v>177</v>
      </c>
      <c r="E99" s="387">
        <f>SUM(E100)</f>
        <v>0</v>
      </c>
      <c r="F99" s="387">
        <f>SUM(F100)</f>
        <v>0</v>
      </c>
      <c r="G99" s="138" t="e">
        <f t="shared" si="1"/>
        <v>#DIV/0!</v>
      </c>
      <c r="H99" s="113"/>
      <c r="I99" s="107"/>
    </row>
    <row r="100" spans="1:9" ht="15.75" customHeight="1">
      <c r="A100" s="137">
        <v>79</v>
      </c>
      <c r="B100" s="88">
        <v>733100</v>
      </c>
      <c r="C100" s="90" t="s">
        <v>148</v>
      </c>
      <c r="D100" s="49">
        <v>178</v>
      </c>
      <c r="E100" s="384"/>
      <c r="F100" s="384"/>
      <c r="G100" s="138" t="e">
        <f t="shared" si="1"/>
        <v>#DIV/0!</v>
      </c>
      <c r="H100" s="113"/>
      <c r="I100" s="107"/>
    </row>
    <row r="101" spans="1:9" ht="15.75" customHeight="1">
      <c r="A101" s="137">
        <v>80</v>
      </c>
      <c r="B101" s="87">
        <v>740000</v>
      </c>
      <c r="C101" s="85" t="s">
        <v>149</v>
      </c>
      <c r="D101" s="89">
        <v>179</v>
      </c>
      <c r="E101" s="387">
        <f>SUM(E102+E104)</f>
        <v>0</v>
      </c>
      <c r="F101" s="387">
        <f>SUM(F102+F104)</f>
        <v>0</v>
      </c>
      <c r="G101" s="138" t="e">
        <f t="shared" si="1"/>
        <v>#DIV/0!</v>
      </c>
      <c r="H101" s="113"/>
      <c r="I101" s="107"/>
    </row>
    <row r="102" spans="1:9" ht="25.5" customHeight="1">
      <c r="A102" s="137">
        <v>81</v>
      </c>
      <c r="B102" s="87">
        <v>741000</v>
      </c>
      <c r="C102" s="45" t="s">
        <v>150</v>
      </c>
      <c r="D102" s="89">
        <v>180</v>
      </c>
      <c r="E102" s="387">
        <f>SUM(E103)</f>
        <v>0</v>
      </c>
      <c r="F102" s="387">
        <f>SUM(F103)</f>
        <v>0</v>
      </c>
      <c r="G102" s="138" t="e">
        <f t="shared" si="1"/>
        <v>#DIV/0!</v>
      </c>
      <c r="H102" s="113"/>
      <c r="I102" s="107"/>
    </row>
    <row r="103" spans="1:9" ht="25.5" customHeight="1">
      <c r="A103" s="137">
        <v>82</v>
      </c>
      <c r="B103" s="88">
        <v>741100</v>
      </c>
      <c r="C103" s="50" t="s">
        <v>151</v>
      </c>
      <c r="D103" s="49">
        <v>181</v>
      </c>
      <c r="E103" s="384"/>
      <c r="F103" s="384"/>
      <c r="G103" s="138" t="e">
        <f t="shared" si="1"/>
        <v>#DIV/0!</v>
      </c>
      <c r="H103" s="113"/>
      <c r="I103" s="107"/>
    </row>
    <row r="104" spans="1:9" ht="18.75" customHeight="1">
      <c r="A104" s="137">
        <v>83</v>
      </c>
      <c r="B104" s="87">
        <v>742000</v>
      </c>
      <c r="C104" s="45" t="s">
        <v>152</v>
      </c>
      <c r="D104" s="388">
        <v>182</v>
      </c>
      <c r="E104" s="387">
        <f>SUM(E105:E106)</f>
        <v>0</v>
      </c>
      <c r="F104" s="387">
        <f>SUM(F105:F106)</f>
        <v>0</v>
      </c>
      <c r="G104" s="138" t="e">
        <f t="shared" si="1"/>
        <v>#DIV/0!</v>
      </c>
      <c r="H104" s="113"/>
      <c r="I104" s="107"/>
    </row>
    <row r="105" spans="1:9" ht="15" customHeight="1">
      <c r="A105" s="137">
        <v>84</v>
      </c>
      <c r="B105" s="88">
        <v>742100</v>
      </c>
      <c r="C105" s="50" t="s">
        <v>153</v>
      </c>
      <c r="D105" s="49">
        <v>183</v>
      </c>
      <c r="E105" s="384"/>
      <c r="F105" s="384"/>
      <c r="G105" s="138" t="e">
        <f t="shared" si="1"/>
        <v>#DIV/0!</v>
      </c>
      <c r="H105" s="113"/>
      <c r="I105" s="107"/>
    </row>
    <row r="106" spans="1:9" ht="15" customHeight="1">
      <c r="A106" s="137">
        <v>85</v>
      </c>
      <c r="B106" s="88">
        <v>742200</v>
      </c>
      <c r="C106" s="50" t="s">
        <v>154</v>
      </c>
      <c r="D106" s="49">
        <v>184</v>
      </c>
      <c r="E106" s="384"/>
      <c r="F106" s="384"/>
      <c r="G106" s="138" t="e">
        <f t="shared" si="1"/>
        <v>#DIV/0!</v>
      </c>
      <c r="H106" s="113"/>
      <c r="I106" s="107"/>
    </row>
    <row r="107" spans="1:9" ht="16.5" customHeight="1">
      <c r="A107" s="137">
        <v>86</v>
      </c>
      <c r="B107" s="87">
        <v>770000</v>
      </c>
      <c r="C107" s="85" t="s">
        <v>155</v>
      </c>
      <c r="D107" s="388">
        <v>185</v>
      </c>
      <c r="E107" s="387">
        <f>SUM(E108)</f>
        <v>0</v>
      </c>
      <c r="F107" s="387">
        <f>SUM(F108)</f>
        <v>0</v>
      </c>
      <c r="G107" s="138" t="e">
        <f t="shared" si="1"/>
        <v>#DIV/0!</v>
      </c>
      <c r="H107" s="113"/>
      <c r="I107" s="107"/>
    </row>
    <row r="108" spans="1:9" ht="15.75" customHeight="1">
      <c r="A108" s="137">
        <v>87</v>
      </c>
      <c r="B108" s="88">
        <v>777000</v>
      </c>
      <c r="C108" s="90" t="s">
        <v>156</v>
      </c>
      <c r="D108" s="49">
        <v>186</v>
      </c>
      <c r="E108" s="384"/>
      <c r="F108" s="384"/>
      <c r="G108" s="138" t="e">
        <f t="shared" si="1"/>
        <v>#DIV/0!</v>
      </c>
      <c r="H108" s="113"/>
      <c r="I108" s="107"/>
    </row>
    <row r="109" spans="1:9" ht="15.75" customHeight="1">
      <c r="A109" s="137">
        <v>88</v>
      </c>
      <c r="B109" s="98"/>
      <c r="C109" s="45" t="s">
        <v>495</v>
      </c>
      <c r="D109" s="448">
        <v>187</v>
      </c>
      <c r="E109" s="387">
        <f>SUM(E60-E22)</f>
        <v>0</v>
      </c>
      <c r="F109" s="387">
        <f>SUM(F60-F22)</f>
        <v>0</v>
      </c>
      <c r="G109" s="136" t="e">
        <f t="shared" si="1"/>
        <v>#DIV/0!</v>
      </c>
      <c r="H109" s="118"/>
      <c r="I109" s="107"/>
    </row>
    <row r="110" spans="1:9" ht="15.75" customHeight="1">
      <c r="A110" s="137">
        <v>89</v>
      </c>
      <c r="B110" s="98"/>
      <c r="C110" s="45" t="s">
        <v>494</v>
      </c>
      <c r="D110" s="447">
        <v>188</v>
      </c>
      <c r="E110" s="387">
        <v>0</v>
      </c>
      <c r="F110" s="387">
        <v>0</v>
      </c>
      <c r="G110" s="136" t="e">
        <f t="shared" si="1"/>
        <v>#DIV/0!</v>
      </c>
      <c r="H110" s="118"/>
      <c r="I110" s="107"/>
    </row>
    <row r="111" spans="1:9" ht="15.75" customHeight="1">
      <c r="A111" s="137">
        <v>90</v>
      </c>
      <c r="B111" s="98"/>
      <c r="C111" s="85" t="s">
        <v>157</v>
      </c>
      <c r="D111" s="49"/>
      <c r="E111" s="384"/>
      <c r="F111" s="384"/>
      <c r="G111" s="136" t="e">
        <f t="shared" si="1"/>
        <v>#DIV/0!</v>
      </c>
      <c r="H111" s="118"/>
      <c r="I111" s="107"/>
    </row>
    <row r="112" spans="1:9" ht="15.75" customHeight="1">
      <c r="A112" s="137">
        <v>91</v>
      </c>
      <c r="B112" s="98"/>
      <c r="C112" s="99"/>
      <c r="D112" s="49"/>
      <c r="E112" s="384"/>
      <c r="F112" s="384"/>
      <c r="G112" s="136" t="e">
        <f t="shared" si="1"/>
        <v>#DIV/0!</v>
      </c>
      <c r="H112" s="118"/>
      <c r="I112" s="107"/>
    </row>
    <row r="113" spans="1:9" ht="16.5" customHeight="1" thickBot="1">
      <c r="A113" s="137">
        <v>92</v>
      </c>
      <c r="B113" s="98"/>
      <c r="C113" s="99"/>
      <c r="D113" s="100"/>
      <c r="E113" s="384"/>
      <c r="F113" s="384"/>
      <c r="G113" s="136" t="e">
        <f t="shared" si="1"/>
        <v>#DIV/0!</v>
      </c>
      <c r="H113" s="118"/>
      <c r="I113" s="107"/>
    </row>
    <row r="114" spans="1:9" ht="16.5" customHeight="1" thickBot="1">
      <c r="A114" s="143">
        <v>93</v>
      </c>
      <c r="B114" s="144"/>
      <c r="C114" s="145" t="s">
        <v>158</v>
      </c>
      <c r="D114" s="146"/>
      <c r="E114" s="385"/>
      <c r="F114" s="385"/>
      <c r="G114" s="147" t="e">
        <f t="shared" si="1"/>
        <v>#DIV/0!</v>
      </c>
      <c r="H114" s="118"/>
      <c r="I114" s="107"/>
    </row>
    <row r="115" spans="1:9" ht="16.5" customHeight="1">
      <c r="A115" s="119"/>
      <c r="B115" s="118"/>
      <c r="C115" s="118"/>
      <c r="D115" s="118"/>
      <c r="E115" s="118"/>
      <c r="F115" s="120"/>
      <c r="G115" s="121"/>
      <c r="H115" s="118"/>
      <c r="I115" s="107"/>
    </row>
    <row r="116" spans="1:9" ht="15.75" customHeight="1">
      <c r="A116" s="113"/>
      <c r="B116" s="113"/>
      <c r="C116" s="113"/>
      <c r="D116" s="113"/>
      <c r="E116" s="113"/>
      <c r="F116" s="113"/>
      <c r="G116" s="113"/>
      <c r="H116" s="113"/>
      <c r="I116" s="113"/>
    </row>
    <row r="117" spans="1:9" ht="12.75" customHeight="1">
      <c r="A117" s="113"/>
      <c r="B117" s="437" t="s">
        <v>62</v>
      </c>
      <c r="C117" s="438"/>
      <c r="D117" s="107"/>
      <c r="E117" s="107"/>
      <c r="F117" s="107"/>
      <c r="G117" s="119"/>
      <c r="H117" s="107"/>
      <c r="I117" s="107"/>
    </row>
    <row r="118" spans="1:9" ht="15.75" customHeight="1">
      <c r="A118" s="113"/>
      <c r="B118" s="122"/>
      <c r="C118" s="113"/>
      <c r="D118" s="107"/>
      <c r="E118" s="107"/>
      <c r="F118" s="123" t="s">
        <v>63</v>
      </c>
      <c r="G118" s="107"/>
      <c r="H118" s="107"/>
      <c r="I118" s="107"/>
    </row>
    <row r="119" spans="1:9" ht="15.75" customHeight="1">
      <c r="A119" s="113"/>
      <c r="B119" s="437" t="s">
        <v>64</v>
      </c>
      <c r="C119" s="438"/>
      <c r="D119" s="107"/>
      <c r="E119" s="107"/>
      <c r="F119" s="123" t="s">
        <v>65</v>
      </c>
      <c r="G119" s="107"/>
      <c r="H119" s="107"/>
      <c r="I119" s="107"/>
    </row>
    <row r="120" spans="1:9" ht="15.75" customHeight="1">
      <c r="A120" s="113"/>
      <c r="B120" s="124"/>
      <c r="C120" s="107"/>
      <c r="D120" s="107"/>
      <c r="E120" s="107"/>
      <c r="F120" s="125"/>
      <c r="G120" s="113"/>
      <c r="H120" s="107"/>
      <c r="I120" s="107"/>
    </row>
    <row r="121" spans="1:9" ht="15.75" customHeight="1">
      <c r="A121" s="113"/>
      <c r="B121" s="113"/>
      <c r="C121" s="113"/>
      <c r="D121" s="113"/>
      <c r="E121" s="113"/>
      <c r="F121" s="113"/>
      <c r="G121" s="113"/>
      <c r="H121" s="113"/>
      <c r="I121" s="113"/>
    </row>
    <row r="122" spans="1:9" ht="15.75" customHeight="1">
      <c r="A122" s="113"/>
      <c r="B122" s="113"/>
      <c r="C122" s="113"/>
      <c r="D122" s="113"/>
      <c r="E122" s="113"/>
      <c r="F122" s="113"/>
      <c r="G122" s="113"/>
      <c r="H122" s="113"/>
      <c r="I122" s="113"/>
    </row>
    <row r="123" spans="1:9" ht="16.5" customHeight="1">
      <c r="A123" s="107"/>
      <c r="B123" s="107"/>
      <c r="C123" s="126"/>
      <c r="D123" s="126"/>
      <c r="E123" s="126"/>
      <c r="F123" s="126"/>
      <c r="G123" s="126"/>
      <c r="H123" s="107"/>
      <c r="I123" s="107"/>
    </row>
    <row r="124" spans="1:9" ht="16.5" customHeight="1">
      <c r="A124" s="107"/>
      <c r="B124" s="107"/>
      <c r="C124" s="126"/>
      <c r="D124" s="126"/>
      <c r="E124" s="126"/>
      <c r="F124" s="126"/>
      <c r="G124" s="126"/>
      <c r="H124" s="107"/>
      <c r="I124" s="107"/>
    </row>
    <row r="125" spans="1:9" ht="16.5" customHeight="1">
      <c r="A125" s="107"/>
      <c r="B125" s="107"/>
      <c r="C125" s="126"/>
      <c r="D125" s="126"/>
      <c r="E125" s="126"/>
      <c r="F125" s="126"/>
      <c r="G125" s="126"/>
      <c r="H125" s="107"/>
      <c r="I125" s="107"/>
    </row>
  </sheetData>
  <sheetProtection/>
  <mergeCells count="5">
    <mergeCell ref="A2:C2"/>
    <mergeCell ref="A16:G16"/>
    <mergeCell ref="A17:G17"/>
    <mergeCell ref="B117:C117"/>
    <mergeCell ref="B119:C1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="80" zoomScaleSheetLayoutView="80" zoomScalePageLayoutView="0" workbookViewId="0" topLeftCell="A1">
      <selection activeCell="E52" sqref="E52"/>
    </sheetView>
  </sheetViews>
  <sheetFormatPr defaultColWidth="6.59765625" defaultRowHeight="15"/>
  <cols>
    <col min="1" max="1" width="4.5" style="1" customWidth="1"/>
    <col min="2" max="2" width="7" style="1" customWidth="1"/>
    <col min="3" max="3" width="28.19921875" style="1" customWidth="1"/>
    <col min="4" max="4" width="8.59765625" style="1" customWidth="1"/>
    <col min="5" max="5" width="21" style="1" customWidth="1"/>
    <col min="6" max="6" width="29.3984375" style="1" customWidth="1"/>
    <col min="7" max="7" width="2" style="1" customWidth="1"/>
    <col min="8" max="16384" width="6.59765625" style="1" customWidth="1"/>
  </cols>
  <sheetData>
    <row r="1" spans="1:7" ht="16.5" customHeight="1">
      <c r="A1" s="148" t="s">
        <v>0</v>
      </c>
      <c r="B1" s="106"/>
      <c r="C1" s="106"/>
      <c r="D1" s="149"/>
      <c r="E1" s="449" t="s">
        <v>159</v>
      </c>
      <c r="F1" s="151"/>
      <c r="G1" s="107"/>
    </row>
    <row r="2" spans="1:7" ht="18.75" customHeight="1">
      <c r="A2" s="148" t="s">
        <v>2</v>
      </c>
      <c r="B2" s="106"/>
      <c r="C2" s="106"/>
      <c r="D2" s="109" t="s">
        <v>3</v>
      </c>
      <c r="E2" s="152"/>
      <c r="F2" s="107"/>
      <c r="G2" s="107"/>
    </row>
    <row r="3" spans="1:7" ht="16.5" customHeight="1">
      <c r="A3" s="107"/>
      <c r="B3" s="107"/>
      <c r="C3" s="149"/>
      <c r="D3" s="109" t="s">
        <v>4</v>
      </c>
      <c r="E3" s="108"/>
      <c r="G3" s="108"/>
    </row>
    <row r="4" spans="1:7" ht="16.5" customHeight="1">
      <c r="A4" s="107"/>
      <c r="B4" s="107"/>
      <c r="C4" s="153"/>
      <c r="D4" s="109" t="s">
        <v>5</v>
      </c>
      <c r="E4" s="108"/>
      <c r="G4" s="108"/>
    </row>
    <row r="5" spans="1:7" ht="16.5" customHeight="1">
      <c r="A5" s="154"/>
      <c r="B5" s="107"/>
      <c r="C5" s="107"/>
      <c r="D5" s="108"/>
      <c r="E5" s="108"/>
      <c r="G5" s="108"/>
    </row>
    <row r="6" spans="1:7" ht="16.5" customHeight="1">
      <c r="A6" s="154"/>
      <c r="B6" s="107"/>
      <c r="C6" s="151"/>
      <c r="D6" s="109" t="s">
        <v>69</v>
      </c>
      <c r="E6" s="108"/>
      <c r="G6" s="108"/>
    </row>
    <row r="7" spans="1:7" ht="16.5" customHeight="1">
      <c r="A7" s="154"/>
      <c r="B7" s="107"/>
      <c r="C7" s="107"/>
      <c r="D7" s="111" t="s">
        <v>7</v>
      </c>
      <c r="E7" s="112"/>
      <c r="F7" s="108"/>
      <c r="G7" s="108"/>
    </row>
    <row r="8" spans="1:7" ht="16.5" customHeight="1">
      <c r="A8" s="150" t="s">
        <v>545</v>
      </c>
      <c r="B8" s="107"/>
      <c r="C8" s="107"/>
      <c r="D8" s="108"/>
      <c r="E8" s="108"/>
      <c r="G8" s="108"/>
    </row>
    <row r="9" spans="1:7" ht="16.5" customHeight="1">
      <c r="A9" s="151"/>
      <c r="B9" s="151"/>
      <c r="C9" s="151"/>
      <c r="D9" s="109" t="s">
        <v>70</v>
      </c>
      <c r="E9" s="113"/>
      <c r="F9" s="113"/>
      <c r="G9" s="108"/>
    </row>
    <row r="10" spans="1:7" ht="16.5" customHeight="1">
      <c r="A10" s="150" t="s">
        <v>546</v>
      </c>
      <c r="B10" s="107"/>
      <c r="C10" s="107"/>
      <c r="D10" s="383" t="s">
        <v>541</v>
      </c>
      <c r="E10" s="113"/>
      <c r="F10" s="108"/>
      <c r="G10" s="108"/>
    </row>
    <row r="11" spans="1:7" ht="15" customHeight="1">
      <c r="A11" s="107"/>
      <c r="B11" s="107"/>
      <c r="C11" s="107"/>
      <c r="D11" s="108"/>
      <c r="E11" s="108"/>
      <c r="G11" s="108"/>
    </row>
    <row r="12" spans="1:7" ht="16.5" customHeight="1">
      <c r="A12" s="155" t="s">
        <v>540</v>
      </c>
      <c r="B12" s="156"/>
      <c r="C12" s="156"/>
      <c r="D12" s="112"/>
      <c r="E12" s="108"/>
      <c r="F12" s="108"/>
      <c r="G12" s="108"/>
    </row>
    <row r="13" spans="1:7" ht="16.5" customHeight="1">
      <c r="A13" s="157"/>
      <c r="B13" s="156"/>
      <c r="C13" s="156"/>
      <c r="D13" s="109" t="s">
        <v>10</v>
      </c>
      <c r="E13" s="108"/>
      <c r="G13" s="113"/>
    </row>
    <row r="14" spans="1:7" ht="16.5" customHeight="1">
      <c r="A14" s="158"/>
      <c r="B14" s="156"/>
      <c r="C14" s="156"/>
      <c r="D14" s="108"/>
      <c r="E14" s="108"/>
      <c r="G14" s="108"/>
    </row>
    <row r="15" spans="1:7" ht="12.75" customHeight="1">
      <c r="A15" s="158"/>
      <c r="B15" s="156"/>
      <c r="C15" s="153"/>
      <c r="D15" s="383" t="s">
        <v>542</v>
      </c>
      <c r="E15" s="108"/>
      <c r="G15" s="108"/>
    </row>
    <row r="16" spans="1:7" ht="12.75" customHeight="1">
      <c r="A16" s="154"/>
      <c r="B16" s="156"/>
      <c r="C16" s="156"/>
      <c r="D16" s="156"/>
      <c r="E16" s="157"/>
      <c r="F16" s="107"/>
      <c r="G16" s="107"/>
    </row>
    <row r="17" spans="1:7" ht="10.5" customHeight="1">
      <c r="A17" s="154"/>
      <c r="B17" s="156"/>
      <c r="C17" s="156"/>
      <c r="D17" s="156"/>
      <c r="E17" s="107"/>
      <c r="F17" s="107"/>
      <c r="G17" s="107"/>
    </row>
    <row r="18" spans="1:7" ht="18" customHeight="1">
      <c r="A18" s="439" t="s">
        <v>160</v>
      </c>
      <c r="B18" s="439"/>
      <c r="C18" s="439"/>
      <c r="D18" s="439"/>
      <c r="E18" s="439"/>
      <c r="F18" s="107"/>
      <c r="G18" s="107"/>
    </row>
    <row r="19" spans="1:7" ht="18" customHeight="1">
      <c r="A19" s="439" t="s">
        <v>161</v>
      </c>
      <c r="B19" s="439"/>
      <c r="C19" s="439"/>
      <c r="D19" s="439"/>
      <c r="E19" s="439"/>
      <c r="F19" s="107"/>
      <c r="G19" s="107"/>
    </row>
    <row r="20" spans="1:7" ht="17.25" customHeight="1" thickBot="1">
      <c r="A20" s="107"/>
      <c r="B20" s="153"/>
      <c r="C20" s="156"/>
      <c r="D20" s="156"/>
      <c r="E20" s="107"/>
      <c r="F20" s="107"/>
      <c r="G20" s="107"/>
    </row>
    <row r="21" spans="1:7" ht="63.75" customHeight="1" thickBot="1">
      <c r="A21" s="159" t="s">
        <v>14</v>
      </c>
      <c r="B21" s="160" t="s">
        <v>162</v>
      </c>
      <c r="C21" s="160" t="s">
        <v>16</v>
      </c>
      <c r="D21" s="160" t="s">
        <v>17</v>
      </c>
      <c r="E21" s="161" t="s">
        <v>163</v>
      </c>
      <c r="F21" s="107"/>
      <c r="G21" s="107"/>
    </row>
    <row r="22" spans="1:7" ht="17.25" customHeight="1">
      <c r="A22" s="162"/>
      <c r="B22" s="163">
        <v>1</v>
      </c>
      <c r="C22" s="164">
        <v>2</v>
      </c>
      <c r="D22" s="164">
        <v>3</v>
      </c>
      <c r="E22" s="165">
        <v>4</v>
      </c>
      <c r="F22" s="107"/>
      <c r="G22" s="107"/>
    </row>
    <row r="23" spans="1:7" ht="16.5" customHeight="1">
      <c r="A23" s="166"/>
      <c r="B23" s="167"/>
      <c r="C23" s="168" t="s">
        <v>164</v>
      </c>
      <c r="D23" s="169"/>
      <c r="E23" s="358"/>
      <c r="F23" s="107"/>
      <c r="G23" s="107"/>
    </row>
    <row r="24" spans="1:7" ht="16.5" customHeight="1">
      <c r="A24" s="170">
        <v>1</v>
      </c>
      <c r="B24" s="167"/>
      <c r="C24" s="168" t="s">
        <v>165</v>
      </c>
      <c r="D24" s="169">
        <v>450</v>
      </c>
      <c r="E24" s="392">
        <f>SUM(E25:E29)</f>
        <v>0</v>
      </c>
      <c r="F24" s="107"/>
      <c r="G24" s="107"/>
    </row>
    <row r="25" spans="1:7" ht="16.5" customHeight="1">
      <c r="A25" s="170">
        <v>2</v>
      </c>
      <c r="B25" s="171">
        <v>710000</v>
      </c>
      <c r="C25" s="172" t="s">
        <v>166</v>
      </c>
      <c r="D25" s="173">
        <v>451</v>
      </c>
      <c r="E25" s="358"/>
      <c r="F25" s="107"/>
      <c r="G25" s="107"/>
    </row>
    <row r="26" spans="1:7" ht="16.5" customHeight="1">
      <c r="A26" s="170">
        <v>3</v>
      </c>
      <c r="B26" s="167">
        <v>720000</v>
      </c>
      <c r="C26" s="172" t="s">
        <v>167</v>
      </c>
      <c r="D26" s="173">
        <v>452</v>
      </c>
      <c r="E26" s="358"/>
      <c r="F26" s="107"/>
      <c r="G26" s="107"/>
    </row>
    <row r="27" spans="1:7" ht="16.5" customHeight="1">
      <c r="A27" s="170">
        <v>4</v>
      </c>
      <c r="B27" s="171">
        <v>730000</v>
      </c>
      <c r="C27" s="172" t="s">
        <v>168</v>
      </c>
      <c r="D27" s="173">
        <v>453</v>
      </c>
      <c r="E27" s="358"/>
      <c r="F27" s="107"/>
      <c r="G27" s="107"/>
    </row>
    <row r="28" spans="1:7" ht="16.5" customHeight="1">
      <c r="A28" s="170">
        <v>5</v>
      </c>
      <c r="B28" s="171">
        <v>740000</v>
      </c>
      <c r="C28" s="172" t="s">
        <v>169</v>
      </c>
      <c r="D28" s="173">
        <v>454</v>
      </c>
      <c r="E28" s="358"/>
      <c r="F28" s="107"/>
      <c r="G28" s="107"/>
    </row>
    <row r="29" spans="1:7" ht="16.5" customHeight="1">
      <c r="A29" s="170">
        <v>6</v>
      </c>
      <c r="B29" s="171">
        <v>770000</v>
      </c>
      <c r="C29" s="172" t="s">
        <v>156</v>
      </c>
      <c r="D29" s="173">
        <v>455</v>
      </c>
      <c r="E29" s="358"/>
      <c r="F29" s="107"/>
      <c r="G29" s="107"/>
    </row>
    <row r="30" spans="1:7" ht="16.5" customHeight="1">
      <c r="A30" s="170">
        <v>7</v>
      </c>
      <c r="B30" s="174"/>
      <c r="C30" s="175" t="s">
        <v>170</v>
      </c>
      <c r="D30" s="176">
        <v>456</v>
      </c>
      <c r="E30" s="392">
        <f>SUM(E31)</f>
        <v>0</v>
      </c>
      <c r="F30" s="107"/>
      <c r="G30" s="107"/>
    </row>
    <row r="31" spans="1:7" ht="13.5" customHeight="1">
      <c r="A31" s="170">
        <v>8</v>
      </c>
      <c r="B31" s="171">
        <v>811000</v>
      </c>
      <c r="C31" s="177" t="s">
        <v>171</v>
      </c>
      <c r="D31" s="178">
        <v>457</v>
      </c>
      <c r="E31" s="358"/>
      <c r="F31" s="107"/>
      <c r="G31" s="107"/>
    </row>
    <row r="32" spans="1:7" ht="16.5" customHeight="1">
      <c r="A32" s="170">
        <v>9</v>
      </c>
      <c r="B32" s="174"/>
      <c r="C32" s="175" t="s">
        <v>172</v>
      </c>
      <c r="D32" s="176">
        <v>458</v>
      </c>
      <c r="E32" s="392">
        <f>SUM(E33:E35)</f>
        <v>0</v>
      </c>
      <c r="F32" s="107"/>
      <c r="G32" s="107"/>
    </row>
    <row r="33" spans="1:7" ht="16.5" customHeight="1">
      <c r="A33" s="170">
        <v>10</v>
      </c>
      <c r="B33" s="171">
        <v>813000</v>
      </c>
      <c r="C33" s="172" t="s">
        <v>173</v>
      </c>
      <c r="D33" s="173">
        <v>459</v>
      </c>
      <c r="E33" s="358"/>
      <c r="F33" s="107"/>
      <c r="G33" s="107"/>
    </row>
    <row r="34" spans="1:7" ht="16.5" customHeight="1">
      <c r="A34" s="170">
        <v>11</v>
      </c>
      <c r="B34" s="171">
        <v>814000</v>
      </c>
      <c r="C34" s="172" t="s">
        <v>174</v>
      </c>
      <c r="D34" s="173">
        <v>460</v>
      </c>
      <c r="E34" s="358"/>
      <c r="F34" s="107"/>
      <c r="G34" s="107"/>
    </row>
    <row r="35" spans="1:7" ht="16.5" customHeight="1">
      <c r="A35" s="170">
        <v>12</v>
      </c>
      <c r="B35" s="171">
        <v>815000</v>
      </c>
      <c r="C35" s="172" t="s">
        <v>175</v>
      </c>
      <c r="D35" s="173">
        <v>461</v>
      </c>
      <c r="E35" s="358"/>
      <c r="F35" s="107"/>
      <c r="G35" s="107"/>
    </row>
    <row r="36" spans="1:7" ht="14.25" customHeight="1">
      <c r="A36" s="179">
        <v>13</v>
      </c>
      <c r="B36" s="180"/>
      <c r="C36" s="181" t="s">
        <v>176</v>
      </c>
      <c r="D36" s="182">
        <v>462</v>
      </c>
      <c r="E36" s="391">
        <f>SUM(E24+E30+E32)</f>
        <v>0</v>
      </c>
      <c r="F36" s="107"/>
      <c r="G36" s="107"/>
    </row>
    <row r="37" spans="1:7" ht="16.5" customHeight="1">
      <c r="A37" s="170">
        <v>14</v>
      </c>
      <c r="B37" s="174"/>
      <c r="C37" s="175" t="s">
        <v>177</v>
      </c>
      <c r="D37" s="176"/>
      <c r="E37" s="392"/>
      <c r="F37" s="107"/>
      <c r="G37" s="107"/>
    </row>
    <row r="38" spans="1:7" ht="16.5" customHeight="1">
      <c r="A38" s="170">
        <v>15</v>
      </c>
      <c r="B38" s="167"/>
      <c r="C38" s="175" t="s">
        <v>178</v>
      </c>
      <c r="D38" s="176">
        <v>463</v>
      </c>
      <c r="E38" s="392">
        <f>SUM(E39:E44)</f>
        <v>0</v>
      </c>
      <c r="F38" s="107"/>
      <c r="G38" s="107"/>
    </row>
    <row r="39" spans="1:7" ht="16.5" customHeight="1">
      <c r="A39" s="170">
        <v>16</v>
      </c>
      <c r="B39" s="171">
        <v>611000</v>
      </c>
      <c r="C39" s="172" t="s">
        <v>179</v>
      </c>
      <c r="D39" s="173">
        <v>464</v>
      </c>
      <c r="E39" s="358"/>
      <c r="F39" s="107"/>
      <c r="G39" s="107"/>
    </row>
    <row r="40" spans="1:7" ht="16.5" customHeight="1">
      <c r="A40" s="170">
        <v>17</v>
      </c>
      <c r="B40" s="171">
        <v>612000</v>
      </c>
      <c r="C40" s="172" t="s">
        <v>180</v>
      </c>
      <c r="D40" s="173">
        <v>465</v>
      </c>
      <c r="E40" s="358"/>
      <c r="F40" s="107"/>
      <c r="G40" s="107"/>
    </row>
    <row r="41" spans="1:7" ht="16.5" customHeight="1">
      <c r="A41" s="170">
        <v>18</v>
      </c>
      <c r="B41" s="171">
        <v>613000</v>
      </c>
      <c r="C41" s="172" t="s">
        <v>181</v>
      </c>
      <c r="D41" s="173">
        <v>466</v>
      </c>
      <c r="E41" s="358"/>
      <c r="F41" s="107"/>
      <c r="G41" s="107"/>
    </row>
    <row r="42" spans="1:7" ht="16.5" customHeight="1">
      <c r="A42" s="170">
        <v>19</v>
      </c>
      <c r="B42" s="171">
        <v>614000</v>
      </c>
      <c r="C42" s="172" t="s">
        <v>182</v>
      </c>
      <c r="D42" s="173">
        <v>467</v>
      </c>
      <c r="E42" s="358"/>
      <c r="F42" s="107"/>
      <c r="G42" s="107"/>
    </row>
    <row r="43" spans="1:7" ht="16.5" customHeight="1">
      <c r="A43" s="170">
        <v>20</v>
      </c>
      <c r="B43" s="171">
        <v>615000</v>
      </c>
      <c r="C43" s="172" t="s">
        <v>169</v>
      </c>
      <c r="D43" s="173">
        <v>468</v>
      </c>
      <c r="E43" s="358"/>
      <c r="F43" s="107"/>
      <c r="G43" s="107"/>
    </row>
    <row r="44" spans="1:7" ht="16.5" customHeight="1">
      <c r="A44" s="170">
        <v>21</v>
      </c>
      <c r="B44" s="171">
        <v>616000</v>
      </c>
      <c r="C44" s="172" t="s">
        <v>183</v>
      </c>
      <c r="D44" s="173">
        <v>469</v>
      </c>
      <c r="E44" s="358"/>
      <c r="F44" s="107"/>
      <c r="G44" s="107"/>
    </row>
    <row r="45" spans="1:7" ht="16.5" customHeight="1">
      <c r="A45" s="170">
        <v>22</v>
      </c>
      <c r="B45" s="167"/>
      <c r="C45" s="175" t="s">
        <v>184</v>
      </c>
      <c r="D45" s="176">
        <v>470</v>
      </c>
      <c r="E45" s="392">
        <f>SUM(E46)</f>
        <v>0</v>
      </c>
      <c r="F45" s="107"/>
      <c r="G45" s="107"/>
    </row>
    <row r="46" spans="1:7" ht="16.5" customHeight="1">
      <c r="A46" s="170">
        <v>23</v>
      </c>
      <c r="B46" s="171">
        <v>821000</v>
      </c>
      <c r="C46" s="172" t="s">
        <v>185</v>
      </c>
      <c r="D46" s="173">
        <v>471</v>
      </c>
      <c r="E46" s="358"/>
      <c r="F46" s="107"/>
      <c r="G46" s="107"/>
    </row>
    <row r="47" spans="1:7" ht="16.5" customHeight="1">
      <c r="A47" s="170">
        <v>24</v>
      </c>
      <c r="B47" s="174"/>
      <c r="C47" s="175" t="s">
        <v>186</v>
      </c>
      <c r="D47" s="176">
        <v>472</v>
      </c>
      <c r="E47" s="392">
        <f>SUM(E48:E49)</f>
        <v>0</v>
      </c>
      <c r="F47" s="107"/>
      <c r="G47" s="107"/>
    </row>
    <row r="48" spans="1:7" ht="16.5" customHeight="1">
      <c r="A48" s="170">
        <v>25</v>
      </c>
      <c r="B48" s="171">
        <v>822000</v>
      </c>
      <c r="C48" s="172" t="s">
        <v>187</v>
      </c>
      <c r="D48" s="173">
        <v>473</v>
      </c>
      <c r="E48" s="358"/>
      <c r="F48" s="107"/>
      <c r="G48" s="107"/>
    </row>
    <row r="49" spans="1:7" ht="16.5" customHeight="1">
      <c r="A49" s="170">
        <v>26</v>
      </c>
      <c r="B49" s="171">
        <v>823000</v>
      </c>
      <c r="C49" s="172" t="s">
        <v>188</v>
      </c>
      <c r="D49" s="173">
        <v>474</v>
      </c>
      <c r="E49" s="358"/>
      <c r="F49" s="107"/>
      <c r="G49" s="107"/>
    </row>
    <row r="50" spans="1:7" ht="16.5" customHeight="1">
      <c r="A50" s="179">
        <v>27</v>
      </c>
      <c r="B50" s="180"/>
      <c r="C50" s="181" t="s">
        <v>189</v>
      </c>
      <c r="D50" s="182">
        <v>475</v>
      </c>
      <c r="E50" s="391">
        <f>SUM(E38+E45+E47)</f>
        <v>0</v>
      </c>
      <c r="F50" s="107"/>
      <c r="G50" s="107"/>
    </row>
    <row r="51" spans="1:7" ht="30" customHeight="1">
      <c r="A51" s="170">
        <v>28</v>
      </c>
      <c r="B51" s="167"/>
      <c r="C51" s="183" t="s">
        <v>190</v>
      </c>
      <c r="D51" s="169">
        <v>476</v>
      </c>
      <c r="E51" s="392">
        <f>SUM(E36-E50)</f>
        <v>0</v>
      </c>
      <c r="F51" s="107"/>
      <c r="G51" s="107"/>
    </row>
    <row r="52" spans="1:7" ht="17.25" customHeight="1">
      <c r="A52" s="170">
        <v>29</v>
      </c>
      <c r="B52" s="167"/>
      <c r="C52" s="175" t="s">
        <v>191</v>
      </c>
      <c r="D52" s="176">
        <v>477</v>
      </c>
      <c r="E52" s="392"/>
      <c r="F52" s="107"/>
      <c r="G52" s="107"/>
    </row>
    <row r="53" spans="1:7" ht="30" customHeight="1" thickBot="1">
      <c r="A53" s="184">
        <v>30</v>
      </c>
      <c r="B53" s="185"/>
      <c r="C53" s="186" t="s">
        <v>192</v>
      </c>
      <c r="D53" s="187">
        <v>478</v>
      </c>
      <c r="E53" s="393">
        <f>SUM(E51+E52)</f>
        <v>0</v>
      </c>
      <c r="F53" s="107"/>
      <c r="G53" s="107"/>
    </row>
    <row r="54" spans="1:7" ht="17.25" customHeight="1">
      <c r="A54" s="156"/>
      <c r="B54" s="188"/>
      <c r="C54" s="151"/>
      <c r="D54" s="151"/>
      <c r="E54" s="189"/>
      <c r="F54" s="107"/>
      <c r="G54" s="107"/>
    </row>
    <row r="55" spans="1:7" ht="12.75" customHeight="1">
      <c r="A55" s="113"/>
      <c r="B55" s="437" t="s">
        <v>62</v>
      </c>
      <c r="C55" s="440"/>
      <c r="D55" s="107"/>
      <c r="E55" s="107"/>
      <c r="F55" s="107"/>
      <c r="G55" s="119"/>
    </row>
    <row r="56" spans="1:7" ht="15.75" customHeight="1">
      <c r="A56" s="113"/>
      <c r="B56" s="190"/>
      <c r="C56" s="113"/>
      <c r="D56" s="107"/>
      <c r="E56" s="123" t="s">
        <v>63</v>
      </c>
      <c r="F56" s="113"/>
      <c r="G56" s="107"/>
    </row>
    <row r="57" spans="1:7" ht="15.75" customHeight="1">
      <c r="A57" s="113"/>
      <c r="B57" s="437" t="s">
        <v>64</v>
      </c>
      <c r="C57" s="440"/>
      <c r="D57" s="107"/>
      <c r="E57" s="123" t="s">
        <v>65</v>
      </c>
      <c r="F57" s="113"/>
      <c r="G57" s="107"/>
    </row>
    <row r="58" spans="1:7" ht="15.75" customHeight="1">
      <c r="A58" s="113"/>
      <c r="B58" s="191"/>
      <c r="C58" s="107"/>
      <c r="D58" s="107"/>
      <c r="E58" s="125"/>
      <c r="F58" s="125"/>
      <c r="G58" s="113"/>
    </row>
    <row r="59" spans="1:7" ht="16.5" customHeight="1">
      <c r="A59" s="107"/>
      <c r="B59" s="107"/>
      <c r="C59" s="107"/>
      <c r="D59" s="107"/>
      <c r="E59" s="154"/>
      <c r="F59" s="107"/>
      <c r="G59" s="107"/>
    </row>
  </sheetData>
  <sheetProtection/>
  <mergeCells count="4">
    <mergeCell ref="B55:C55"/>
    <mergeCell ref="B57:C57"/>
    <mergeCell ref="A19:E19"/>
    <mergeCell ref="A18:E18"/>
  </mergeCells>
  <printOptions/>
  <pageMargins left="0.7" right="0.7" top="0.75" bottom="0.75" header="0.3" footer="0.3"/>
  <pageSetup horizontalDpi="600" verticalDpi="600" orientation="portrait" paperSize="9" scale="75" r:id="rId1"/>
  <rowBreaks count="1" manualBreakCount="1">
    <brk id="35" max="4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1"/>
  <sheetViews>
    <sheetView view="pageBreakPreview" zoomScale="90" zoomScaleSheetLayoutView="90" zoomScalePageLayoutView="0" workbookViewId="0" topLeftCell="A1">
      <selection activeCell="D32" sqref="D32"/>
    </sheetView>
  </sheetViews>
  <sheetFormatPr defaultColWidth="8.796875" defaultRowHeight="15"/>
  <cols>
    <col min="1" max="1" width="4.3984375" style="200" customWidth="1"/>
    <col min="2" max="2" width="34.796875" style="200" customWidth="1"/>
    <col min="3" max="3" width="8" style="200" customWidth="1"/>
    <col min="4" max="4" width="16.19921875" style="200" customWidth="1"/>
    <col min="5" max="5" width="16.796875" style="200" customWidth="1"/>
    <col min="6" max="11" width="2.19921875" style="199" customWidth="1"/>
    <col min="12" max="25" width="6.3984375" style="199" customWidth="1"/>
    <col min="26" max="16384" width="8.796875" style="200" customWidth="1"/>
  </cols>
  <sheetData>
    <row r="1" spans="1:25" s="195" customFormat="1" ht="15">
      <c r="A1" s="192" t="s">
        <v>0</v>
      </c>
      <c r="B1" s="192"/>
      <c r="C1" s="193"/>
      <c r="D1" s="193"/>
      <c r="E1" s="193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s="195" customFormat="1" ht="15">
      <c r="A2" s="192" t="s">
        <v>2</v>
      </c>
      <c r="B2" s="192"/>
      <c r="C2" s="196" t="s">
        <v>3</v>
      </c>
      <c r="D2" s="197"/>
      <c r="E2" s="196" t="s">
        <v>4</v>
      </c>
      <c r="F2" s="196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6" ht="15">
      <c r="A3" s="198"/>
      <c r="B3" s="198"/>
      <c r="C3" s="196"/>
      <c r="D3" s="196"/>
      <c r="E3" s="196" t="s">
        <v>5</v>
      </c>
      <c r="F3" s="197"/>
    </row>
    <row r="4" spans="1:6" ht="15">
      <c r="A4" s="201"/>
      <c r="B4" s="201"/>
      <c r="C4" s="196"/>
      <c r="D4" s="197"/>
      <c r="E4" s="196"/>
      <c r="F4" s="202"/>
    </row>
    <row r="5" spans="1:6" ht="15">
      <c r="A5" s="201"/>
      <c r="B5" s="201"/>
      <c r="C5" s="196"/>
      <c r="D5" s="197"/>
      <c r="E5" s="196" t="s">
        <v>69</v>
      </c>
      <c r="F5" s="197"/>
    </row>
    <row r="6" spans="1:6" ht="15">
      <c r="A6" s="201"/>
      <c r="B6" s="201"/>
      <c r="C6" s="203" t="s">
        <v>7</v>
      </c>
      <c r="D6" s="204"/>
      <c r="E6" s="197"/>
      <c r="F6" s="202"/>
    </row>
    <row r="7" spans="1:6" ht="15">
      <c r="A7" s="201"/>
      <c r="B7" s="201"/>
      <c r="C7" s="197"/>
      <c r="D7" s="197"/>
      <c r="E7" s="196" t="s">
        <v>70</v>
      </c>
      <c r="F7" s="197"/>
    </row>
    <row r="8" spans="1:6" ht="15">
      <c r="A8" s="205" t="s">
        <v>193</v>
      </c>
      <c r="B8" s="201"/>
      <c r="C8" s="197"/>
      <c r="F8" s="202"/>
    </row>
    <row r="9" spans="1:6" ht="15">
      <c r="A9" s="201"/>
      <c r="B9" s="201"/>
      <c r="C9" s="204"/>
      <c r="E9" s="196"/>
      <c r="F9" s="197"/>
    </row>
    <row r="10" spans="1:6" ht="15">
      <c r="A10" s="205" t="s">
        <v>194</v>
      </c>
      <c r="B10" s="201"/>
      <c r="C10" s="196"/>
      <c r="D10" s="196"/>
      <c r="E10" s="196" t="s">
        <v>9</v>
      </c>
      <c r="F10" s="197"/>
    </row>
    <row r="11" spans="1:6" ht="15">
      <c r="A11" s="201"/>
      <c r="B11" s="201"/>
      <c r="C11" s="206"/>
      <c r="D11" s="196"/>
      <c r="E11" s="196"/>
      <c r="F11" s="197"/>
    </row>
    <row r="12" spans="1:6" ht="15">
      <c r="A12" s="205" t="s">
        <v>195</v>
      </c>
      <c r="B12" s="201"/>
      <c r="C12" s="206"/>
      <c r="D12" s="196"/>
      <c r="E12" s="196" t="s">
        <v>10</v>
      </c>
      <c r="F12" s="200"/>
    </row>
    <row r="13" spans="1:6" ht="15">
      <c r="A13" s="201"/>
      <c r="B13" s="201"/>
      <c r="C13" s="206"/>
      <c r="D13" s="196"/>
      <c r="E13" s="196"/>
      <c r="F13" s="196"/>
    </row>
    <row r="14" spans="1:6" ht="15">
      <c r="A14" s="207"/>
      <c r="B14" s="201"/>
      <c r="C14" s="196"/>
      <c r="D14" s="196"/>
      <c r="E14" s="196" t="s">
        <v>11</v>
      </c>
      <c r="F14" s="202"/>
    </row>
    <row r="15" spans="1:25" s="209" customFormat="1" ht="15.75">
      <c r="A15" s="441" t="s">
        <v>196</v>
      </c>
      <c r="B15" s="441"/>
      <c r="C15" s="441"/>
      <c r="D15" s="441"/>
      <c r="E15" s="441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</row>
    <row r="16" spans="1:25" s="209" customFormat="1" ht="15.75">
      <c r="A16" s="441" t="s">
        <v>197</v>
      </c>
      <c r="B16" s="441"/>
      <c r="C16" s="441"/>
      <c r="D16" s="441"/>
      <c r="E16" s="441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</row>
    <row r="17" spans="1:25" s="212" customFormat="1" ht="12.75">
      <c r="A17" s="210"/>
      <c r="B17" s="210"/>
      <c r="C17" s="210"/>
      <c r="D17" s="210"/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</row>
    <row r="18" spans="1:25" s="214" customFormat="1" ht="15.75">
      <c r="A18" s="441" t="s">
        <v>198</v>
      </c>
      <c r="B18" s="441"/>
      <c r="C18" s="441"/>
      <c r="D18" s="441"/>
      <c r="E18" s="441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</row>
    <row r="19" spans="1:5" ht="15">
      <c r="A19" s="210"/>
      <c r="B19" s="210"/>
      <c r="C19" s="210"/>
      <c r="D19" s="210"/>
      <c r="E19" s="210"/>
    </row>
    <row r="20" spans="1:5" ht="15">
      <c r="A20" s="212"/>
      <c r="B20" s="212"/>
      <c r="C20" s="212"/>
      <c r="D20" s="212"/>
      <c r="E20" s="212"/>
    </row>
    <row r="21" spans="1:5" ht="15.75" thickBot="1">
      <c r="A21" s="212"/>
      <c r="B21" s="212"/>
      <c r="C21" s="212"/>
      <c r="D21" s="212"/>
      <c r="E21" s="212"/>
    </row>
    <row r="22" spans="1:5" ht="45" customHeight="1" thickBot="1">
      <c r="A22" s="215" t="s">
        <v>199</v>
      </c>
      <c r="B22" s="353" t="s">
        <v>200</v>
      </c>
      <c r="C22" s="216" t="s">
        <v>17</v>
      </c>
      <c r="D22" s="217" t="s">
        <v>18</v>
      </c>
      <c r="E22" s="218" t="s">
        <v>19</v>
      </c>
    </row>
    <row r="23" spans="1:5" ht="15.75" thickBot="1">
      <c r="A23" s="219"/>
      <c r="B23" s="354">
        <v>1</v>
      </c>
      <c r="C23" s="220">
        <v>2</v>
      </c>
      <c r="D23" s="221">
        <v>3</v>
      </c>
      <c r="E23" s="220">
        <v>4</v>
      </c>
    </row>
    <row r="24" spans="1:5" ht="18" customHeight="1">
      <c r="A24" s="375" t="s">
        <v>201</v>
      </c>
      <c r="B24" s="371" t="s">
        <v>487</v>
      </c>
      <c r="C24" s="366">
        <v>901</v>
      </c>
      <c r="D24" s="394">
        <f>SUM(D25+D32+D37)</f>
        <v>0</v>
      </c>
      <c r="E24" s="394">
        <f>SUM(E25+E32+E37)</f>
        <v>0</v>
      </c>
    </row>
    <row r="25" spans="1:5" ht="15" customHeight="1">
      <c r="A25" s="376" t="s">
        <v>202</v>
      </c>
      <c r="B25" s="372" t="s">
        <v>488</v>
      </c>
      <c r="C25" s="367">
        <v>902</v>
      </c>
      <c r="D25" s="395">
        <f>SUM(D26:D28)</f>
        <v>0</v>
      </c>
      <c r="E25" s="395">
        <f>SUM(E26:E28)</f>
        <v>0</v>
      </c>
    </row>
    <row r="26" spans="1:5" ht="15.75" customHeight="1">
      <c r="A26" s="376" t="s">
        <v>203</v>
      </c>
      <c r="B26" s="373" t="s">
        <v>204</v>
      </c>
      <c r="C26" s="368">
        <v>903</v>
      </c>
      <c r="D26" s="396"/>
      <c r="E26" s="396"/>
    </row>
    <row r="27" spans="1:5" ht="15" customHeight="1">
      <c r="A27" s="376" t="s">
        <v>205</v>
      </c>
      <c r="B27" s="373" t="s">
        <v>206</v>
      </c>
      <c r="C27" s="368">
        <v>904</v>
      </c>
      <c r="D27" s="396"/>
      <c r="E27" s="396"/>
    </row>
    <row r="28" spans="1:5" ht="17.25" customHeight="1">
      <c r="A28" s="376" t="s">
        <v>207</v>
      </c>
      <c r="B28" s="372" t="s">
        <v>208</v>
      </c>
      <c r="C28" s="367">
        <v>905</v>
      </c>
      <c r="D28" s="395">
        <f>SUM(D29:D31)</f>
        <v>0</v>
      </c>
      <c r="E28" s="395">
        <f>SUM(E29:E31)</f>
        <v>0</v>
      </c>
    </row>
    <row r="29" spans="1:5" ht="15.75" customHeight="1">
      <c r="A29" s="376" t="s">
        <v>209</v>
      </c>
      <c r="B29" s="373" t="s">
        <v>210</v>
      </c>
      <c r="C29" s="368">
        <v>906</v>
      </c>
      <c r="D29" s="396"/>
      <c r="E29" s="396"/>
    </row>
    <row r="30" spans="1:5" ht="15.75" customHeight="1">
      <c r="A30" s="376" t="s">
        <v>211</v>
      </c>
      <c r="B30" s="373" t="s">
        <v>212</v>
      </c>
      <c r="C30" s="368">
        <v>907</v>
      </c>
      <c r="D30" s="396"/>
      <c r="E30" s="396"/>
    </row>
    <row r="31" spans="1:5" ht="15" customHeight="1">
      <c r="A31" s="376" t="s">
        <v>213</v>
      </c>
      <c r="B31" s="373" t="s">
        <v>214</v>
      </c>
      <c r="C31" s="369">
        <v>908</v>
      </c>
      <c r="D31" s="396"/>
      <c r="E31" s="396"/>
    </row>
    <row r="32" spans="1:5" ht="16.5" customHeight="1">
      <c r="A32" s="376" t="s">
        <v>215</v>
      </c>
      <c r="B32" s="372" t="s">
        <v>216</v>
      </c>
      <c r="C32" s="367">
        <v>909</v>
      </c>
      <c r="D32" s="395">
        <f>SUM(D33:D36)</f>
        <v>0</v>
      </c>
      <c r="E32" s="395">
        <f>SUM(E33:E36)</f>
        <v>0</v>
      </c>
    </row>
    <row r="33" spans="1:5" ht="15.75" customHeight="1">
      <c r="A33" s="376" t="s">
        <v>217</v>
      </c>
      <c r="B33" s="373" t="s">
        <v>210</v>
      </c>
      <c r="C33" s="368">
        <v>910</v>
      </c>
      <c r="D33" s="396"/>
      <c r="E33" s="396"/>
    </row>
    <row r="34" spans="1:5" ht="15" customHeight="1">
      <c r="A34" s="376" t="s">
        <v>218</v>
      </c>
      <c r="B34" s="373" t="s">
        <v>212</v>
      </c>
      <c r="C34" s="368">
        <v>911</v>
      </c>
      <c r="D34" s="396"/>
      <c r="E34" s="396"/>
    </row>
    <row r="35" spans="1:5" ht="15.75" customHeight="1">
      <c r="A35" s="376" t="s">
        <v>219</v>
      </c>
      <c r="B35" s="373" t="s">
        <v>214</v>
      </c>
      <c r="C35" s="369">
        <v>912</v>
      </c>
      <c r="D35" s="396"/>
      <c r="E35" s="396"/>
    </row>
    <row r="36" spans="1:5" ht="17.25" customHeight="1">
      <c r="A36" s="376" t="s">
        <v>220</v>
      </c>
      <c r="B36" s="373" t="s">
        <v>221</v>
      </c>
      <c r="C36" s="368">
        <v>913</v>
      </c>
      <c r="D36" s="396"/>
      <c r="E36" s="396"/>
    </row>
    <row r="37" spans="1:5" ht="16.5" customHeight="1">
      <c r="A37" s="376" t="s">
        <v>222</v>
      </c>
      <c r="B37" s="372" t="s">
        <v>223</v>
      </c>
      <c r="C37" s="369">
        <v>914</v>
      </c>
      <c r="D37" s="396"/>
      <c r="E37" s="396"/>
    </row>
    <row r="38" spans="1:5" ht="30" customHeight="1" thickBot="1">
      <c r="A38" s="377" t="s">
        <v>224</v>
      </c>
      <c r="B38" s="374" t="s">
        <v>225</v>
      </c>
      <c r="C38" s="370">
        <v>915</v>
      </c>
      <c r="D38" s="397"/>
      <c r="E38" s="397"/>
    </row>
    <row r="39" spans="1:5" ht="15">
      <c r="A39" s="222"/>
      <c r="B39" s="199"/>
      <c r="C39" s="223"/>
      <c r="D39" s="199"/>
      <c r="E39" s="199"/>
    </row>
    <row r="40" spans="1:25" ht="12.75" customHeight="1">
      <c r="A40" s="224"/>
      <c r="B40" s="442" t="s">
        <v>62</v>
      </c>
      <c r="C40" s="442"/>
      <c r="F40" s="200"/>
      <c r="G40" s="225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</row>
    <row r="41" spans="1:25" ht="15">
      <c r="A41" s="224"/>
      <c r="B41" s="226"/>
      <c r="C41" s="227"/>
      <c r="D41" s="227" t="s">
        <v>63</v>
      </c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</row>
    <row r="42" spans="1:25" ht="15">
      <c r="A42" s="224"/>
      <c r="B42" s="442" t="s">
        <v>64</v>
      </c>
      <c r="C42" s="442"/>
      <c r="D42" s="227" t="s">
        <v>65</v>
      </c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</row>
    <row r="43" spans="1:5" ht="15">
      <c r="A43" s="199"/>
      <c r="B43" s="199"/>
      <c r="C43" s="199"/>
      <c r="D43" s="228"/>
      <c r="E43" s="199"/>
    </row>
    <row r="44" spans="1:5" ht="15">
      <c r="A44" s="199"/>
      <c r="B44" s="199"/>
      <c r="C44" s="199"/>
      <c r="D44" s="199"/>
      <c r="E44" s="199"/>
    </row>
    <row r="45" spans="1:5" ht="15">
      <c r="A45" s="199"/>
      <c r="B45" s="199"/>
      <c r="C45" s="199"/>
      <c r="D45" s="199"/>
      <c r="E45" s="199"/>
    </row>
    <row r="46" spans="1:5" ht="15">
      <c r="A46" s="199"/>
      <c r="B46" s="199"/>
      <c r="C46" s="199"/>
      <c r="D46" s="199"/>
      <c r="E46" s="199"/>
    </row>
    <row r="47" spans="1:5" ht="15">
      <c r="A47" s="199"/>
      <c r="B47" s="199"/>
      <c r="C47" s="199"/>
      <c r="D47" s="199"/>
      <c r="E47" s="199"/>
    </row>
    <row r="48" spans="1:5" ht="15">
      <c r="A48" s="199"/>
      <c r="B48" s="199"/>
      <c r="C48" s="199"/>
      <c r="D48" s="199"/>
      <c r="E48" s="199"/>
    </row>
    <row r="49" spans="1:5" ht="15">
      <c r="A49" s="199"/>
      <c r="B49" s="199"/>
      <c r="C49" s="199"/>
      <c r="D49" s="199"/>
      <c r="E49" s="199"/>
    </row>
    <row r="50" spans="1:5" ht="15">
      <c r="A50" s="199"/>
      <c r="B50" s="199"/>
      <c r="C50" s="199"/>
      <c r="D50" s="199"/>
      <c r="E50" s="199"/>
    </row>
    <row r="51" spans="1:5" ht="15">
      <c r="A51" s="199"/>
      <c r="B51" s="199"/>
      <c r="C51" s="199"/>
      <c r="D51" s="199"/>
      <c r="E51" s="199"/>
    </row>
  </sheetData>
  <sheetProtection/>
  <mergeCells count="5">
    <mergeCell ref="A15:E15"/>
    <mergeCell ref="A16:E16"/>
    <mergeCell ref="A18:E18"/>
    <mergeCell ref="B40:C40"/>
    <mergeCell ref="B42:C4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="80" zoomScaleSheetLayoutView="80" zoomScalePageLayoutView="0" workbookViewId="0" topLeftCell="A1">
      <selection activeCell="G24" sqref="G24"/>
    </sheetView>
  </sheetViews>
  <sheetFormatPr defaultColWidth="6.59765625" defaultRowHeight="15"/>
  <cols>
    <col min="1" max="1" width="4.5" style="1" customWidth="1"/>
    <col min="2" max="2" width="6.3984375" style="1" customWidth="1"/>
    <col min="3" max="3" width="33.3984375" style="1" customWidth="1"/>
    <col min="4" max="4" width="6.19921875" style="1" customWidth="1"/>
    <col min="5" max="5" width="14.69921875" style="1" customWidth="1"/>
    <col min="6" max="6" width="14.19921875" style="1" customWidth="1"/>
    <col min="7" max="16384" width="6.59765625" style="1" customWidth="1"/>
  </cols>
  <sheetData>
    <row r="1" spans="1:7" ht="15.75" customHeight="1">
      <c r="A1" s="148" t="s">
        <v>0</v>
      </c>
      <c r="B1" s="106"/>
      <c r="C1" s="106"/>
      <c r="D1" s="249"/>
      <c r="E1" s="249"/>
      <c r="F1" s="115" t="s">
        <v>226</v>
      </c>
      <c r="G1" s="249"/>
    </row>
    <row r="2" spans="1:7" ht="15.75" customHeight="1">
      <c r="A2" s="148" t="s">
        <v>2</v>
      </c>
      <c r="B2" s="106"/>
      <c r="C2" s="106"/>
      <c r="D2" s="107"/>
      <c r="E2" s="107"/>
      <c r="F2" s="107"/>
      <c r="G2" s="106"/>
    </row>
    <row r="3" spans="1:7" ht="15" customHeight="1">
      <c r="A3" s="250"/>
      <c r="B3" s="250"/>
      <c r="C3" s="250"/>
      <c r="D3" s="109" t="s">
        <v>3</v>
      </c>
      <c r="E3" s="108"/>
      <c r="F3" s="109" t="s">
        <v>4</v>
      </c>
      <c r="G3" s="108"/>
    </row>
    <row r="4" spans="1:7" ht="15" customHeight="1">
      <c r="A4" s="251"/>
      <c r="B4" s="251"/>
      <c r="C4" s="251"/>
      <c r="D4" s="108"/>
      <c r="E4" s="108"/>
      <c r="F4" s="109" t="s">
        <v>5</v>
      </c>
      <c r="G4" s="108"/>
    </row>
    <row r="5" spans="1:7" ht="15" customHeight="1">
      <c r="A5" s="251"/>
      <c r="B5" s="251"/>
      <c r="C5" s="251"/>
      <c r="D5" s="108"/>
      <c r="E5" s="108"/>
      <c r="F5" s="108"/>
      <c r="G5" s="108"/>
    </row>
    <row r="6" spans="1:7" ht="15" customHeight="1">
      <c r="A6" s="251"/>
      <c r="B6" s="251"/>
      <c r="C6" s="251"/>
      <c r="D6" s="108"/>
      <c r="E6" s="108"/>
      <c r="F6" s="109" t="s">
        <v>548</v>
      </c>
      <c r="G6" s="108"/>
    </row>
    <row r="7" spans="1:7" ht="15" customHeight="1">
      <c r="A7" s="251"/>
      <c r="B7" s="251"/>
      <c r="C7" s="251"/>
      <c r="D7" s="111" t="s">
        <v>547</v>
      </c>
      <c r="E7" s="112"/>
      <c r="F7" s="108"/>
      <c r="G7" s="108"/>
    </row>
    <row r="8" spans="1:7" ht="15.75" customHeight="1">
      <c r="A8" s="252" t="s">
        <v>549</v>
      </c>
      <c r="B8" s="253"/>
      <c r="C8" s="253"/>
      <c r="D8" s="108"/>
      <c r="E8" s="108"/>
      <c r="F8" s="109" t="s">
        <v>70</v>
      </c>
      <c r="G8" s="108"/>
    </row>
    <row r="9" spans="1:7" ht="15" customHeight="1">
      <c r="A9" s="251"/>
      <c r="B9" s="251"/>
      <c r="C9" s="251"/>
      <c r="D9" s="108"/>
      <c r="E9" s="107"/>
      <c r="F9" s="107"/>
      <c r="G9" s="108"/>
    </row>
    <row r="10" spans="1:7" ht="15.75" customHeight="1">
      <c r="A10" s="252" t="s">
        <v>539</v>
      </c>
      <c r="B10" s="108"/>
      <c r="C10" s="108"/>
      <c r="D10" s="112"/>
      <c r="E10" s="113"/>
      <c r="F10" s="108"/>
      <c r="G10" s="107"/>
    </row>
    <row r="11" spans="1:7" ht="15" customHeight="1">
      <c r="A11" s="251"/>
      <c r="B11" s="251"/>
      <c r="C11" s="251"/>
      <c r="D11" s="108"/>
      <c r="E11" s="108"/>
      <c r="F11" s="383" t="s">
        <v>541</v>
      </c>
      <c r="G11" s="108"/>
    </row>
    <row r="12" spans="1:7" ht="15.75" customHeight="1">
      <c r="A12" s="252" t="s">
        <v>550</v>
      </c>
      <c r="B12" s="108"/>
      <c r="C12" s="108"/>
      <c r="D12" s="112"/>
      <c r="E12" s="108"/>
      <c r="F12" s="108"/>
      <c r="G12" s="107"/>
    </row>
    <row r="13" spans="1:7" ht="15" customHeight="1">
      <c r="A13" s="251"/>
      <c r="B13" s="251"/>
      <c r="C13" s="251"/>
      <c r="D13" s="112"/>
      <c r="E13" s="108"/>
      <c r="F13" s="109" t="s">
        <v>10</v>
      </c>
      <c r="G13" s="107"/>
    </row>
    <row r="14" spans="1:7" ht="15" customHeight="1">
      <c r="A14" s="254"/>
      <c r="B14" s="251"/>
      <c r="C14" s="251"/>
      <c r="D14" s="112"/>
      <c r="E14" s="108"/>
      <c r="F14" s="108"/>
      <c r="G14" s="108"/>
    </row>
    <row r="15" spans="1:7" ht="15" customHeight="1">
      <c r="A15" s="108"/>
      <c r="B15" s="108"/>
      <c r="C15" s="108"/>
      <c r="D15" s="108"/>
      <c r="E15" s="108"/>
      <c r="F15" s="383" t="s">
        <v>542</v>
      </c>
      <c r="G15" s="108"/>
    </row>
    <row r="16" spans="1:7" ht="15" customHeight="1">
      <c r="A16" s="108"/>
      <c r="B16" s="108"/>
      <c r="C16" s="108"/>
      <c r="D16" s="108"/>
      <c r="E16" s="108"/>
      <c r="F16" s="108"/>
      <c r="G16" s="108"/>
    </row>
    <row r="17" spans="1:7" ht="16.5" customHeight="1">
      <c r="A17" s="435" t="s">
        <v>227</v>
      </c>
      <c r="B17" s="436"/>
      <c r="C17" s="436"/>
      <c r="D17" s="436"/>
      <c r="E17" s="436"/>
      <c r="F17" s="436"/>
      <c r="G17" s="436"/>
    </row>
    <row r="18" spans="1:7" ht="16.5" customHeight="1">
      <c r="A18" s="435" t="s">
        <v>551</v>
      </c>
      <c r="B18" s="436"/>
      <c r="C18" s="436"/>
      <c r="D18" s="436"/>
      <c r="E18" s="436"/>
      <c r="F18" s="436"/>
      <c r="G18" s="436"/>
    </row>
    <row r="19" spans="1:7" ht="17.25" customHeight="1" thickBot="1">
      <c r="A19" s="255"/>
      <c r="B19" s="255"/>
      <c r="C19" s="255"/>
      <c r="D19" s="255"/>
      <c r="E19" s="255"/>
      <c r="F19" s="255"/>
      <c r="G19" s="255"/>
    </row>
    <row r="20" spans="1:7" ht="61.5" customHeight="1" thickBot="1">
      <c r="A20" s="257" t="s">
        <v>14</v>
      </c>
      <c r="B20" s="258" t="s">
        <v>15</v>
      </c>
      <c r="C20" s="259" t="s">
        <v>16</v>
      </c>
      <c r="D20" s="258" t="s">
        <v>17</v>
      </c>
      <c r="E20" s="258" t="s">
        <v>18</v>
      </c>
      <c r="F20" s="258" t="s">
        <v>19</v>
      </c>
      <c r="G20" s="260" t="s">
        <v>228</v>
      </c>
    </row>
    <row r="21" spans="1:7" ht="16.5" customHeight="1">
      <c r="A21" s="261"/>
      <c r="B21" s="229">
        <v>1</v>
      </c>
      <c r="C21" s="230">
        <v>2</v>
      </c>
      <c r="D21" s="37">
        <v>3</v>
      </c>
      <c r="E21" s="37">
        <v>4</v>
      </c>
      <c r="F21" s="37">
        <v>5</v>
      </c>
      <c r="G21" s="262">
        <v>6</v>
      </c>
    </row>
    <row r="22" spans="1:7" ht="15" customHeight="1">
      <c r="A22" s="263">
        <v>1</v>
      </c>
      <c r="B22" s="231"/>
      <c r="C22" s="232" t="s">
        <v>229</v>
      </c>
      <c r="D22" s="404">
        <v>500</v>
      </c>
      <c r="E22" s="399">
        <f>SUM(E23+E30+E38)</f>
        <v>0</v>
      </c>
      <c r="F22" s="399">
        <f>SUM(F23+F30+F38)</f>
        <v>0</v>
      </c>
      <c r="G22" s="264"/>
    </row>
    <row r="23" spans="1:7" ht="15.75" customHeight="1">
      <c r="A23" s="265">
        <v>2</v>
      </c>
      <c r="B23" s="233">
        <v>821000</v>
      </c>
      <c r="C23" s="234" t="s">
        <v>230</v>
      </c>
      <c r="D23" s="401">
        <v>501</v>
      </c>
      <c r="E23" s="402">
        <f>SUM(E24:E29)</f>
        <v>0</v>
      </c>
      <c r="F23" s="402">
        <f>SUM(F24:F29)</f>
        <v>0</v>
      </c>
      <c r="G23" s="138" t="e">
        <f>SUM(E23/F23)</f>
        <v>#DIV/0!</v>
      </c>
    </row>
    <row r="24" spans="1:7" ht="15.75" customHeight="1">
      <c r="A24" s="265">
        <v>3</v>
      </c>
      <c r="B24" s="236">
        <v>821100</v>
      </c>
      <c r="C24" s="237" t="s">
        <v>231</v>
      </c>
      <c r="D24" s="235">
        <v>502</v>
      </c>
      <c r="E24" s="359"/>
      <c r="F24" s="359"/>
      <c r="G24" s="138" t="e">
        <f aca="true" t="shared" si="0" ref="G23:G65">SUM(E24/F24)</f>
        <v>#DIV/0!</v>
      </c>
    </row>
    <row r="25" spans="1:7" ht="15.75" customHeight="1">
      <c r="A25" s="265">
        <v>4</v>
      </c>
      <c r="B25" s="236">
        <v>821200</v>
      </c>
      <c r="C25" s="237" t="s">
        <v>232</v>
      </c>
      <c r="D25" s="235">
        <v>503</v>
      </c>
      <c r="E25" s="359"/>
      <c r="F25" s="359"/>
      <c r="G25" s="138" t="e">
        <f t="shared" si="0"/>
        <v>#DIV/0!</v>
      </c>
    </row>
    <row r="26" spans="1:7" ht="15.75" customHeight="1">
      <c r="A26" s="265">
        <v>5</v>
      </c>
      <c r="B26" s="236">
        <v>821300</v>
      </c>
      <c r="C26" s="237" t="s">
        <v>233</v>
      </c>
      <c r="D26" s="235">
        <v>504</v>
      </c>
      <c r="E26" s="359"/>
      <c r="F26" s="359"/>
      <c r="G26" s="138" t="e">
        <f t="shared" si="0"/>
        <v>#DIV/0!</v>
      </c>
    </row>
    <row r="27" spans="1:7" ht="15.75" customHeight="1">
      <c r="A27" s="265">
        <v>6</v>
      </c>
      <c r="B27" s="236">
        <v>821400</v>
      </c>
      <c r="C27" s="237" t="s">
        <v>234</v>
      </c>
      <c r="D27" s="235">
        <v>505</v>
      </c>
      <c r="E27" s="359"/>
      <c r="F27" s="359"/>
      <c r="G27" s="138" t="e">
        <f t="shared" si="0"/>
        <v>#DIV/0!</v>
      </c>
    </row>
    <row r="28" spans="1:7" ht="15.75" customHeight="1">
      <c r="A28" s="265">
        <v>7</v>
      </c>
      <c r="B28" s="236">
        <v>821500</v>
      </c>
      <c r="C28" s="237" t="s">
        <v>235</v>
      </c>
      <c r="D28" s="235">
        <v>506</v>
      </c>
      <c r="E28" s="359"/>
      <c r="F28" s="359"/>
      <c r="G28" s="138" t="e">
        <f t="shared" si="0"/>
        <v>#DIV/0!</v>
      </c>
    </row>
    <row r="29" spans="1:7" ht="15.75" customHeight="1">
      <c r="A29" s="265">
        <v>8</v>
      </c>
      <c r="B29" s="236">
        <v>821600</v>
      </c>
      <c r="C29" s="237" t="s">
        <v>236</v>
      </c>
      <c r="D29" s="235">
        <v>507</v>
      </c>
      <c r="E29" s="359"/>
      <c r="F29" s="359"/>
      <c r="G29" s="138" t="e">
        <f t="shared" si="0"/>
        <v>#DIV/0!</v>
      </c>
    </row>
    <row r="30" spans="1:7" ht="12" customHeight="1">
      <c r="A30" s="265">
        <v>9</v>
      </c>
      <c r="B30" s="233">
        <v>822000</v>
      </c>
      <c r="C30" s="238" t="s">
        <v>237</v>
      </c>
      <c r="D30" s="401">
        <v>508</v>
      </c>
      <c r="E30" s="402">
        <f>SUM(E31:E37)</f>
        <v>0</v>
      </c>
      <c r="F30" s="402">
        <f>SUM(F31:F37)</f>
        <v>0</v>
      </c>
      <c r="G30" s="138" t="e">
        <f t="shared" si="0"/>
        <v>#DIV/0!</v>
      </c>
    </row>
    <row r="31" spans="1:7" ht="15.75" customHeight="1">
      <c r="A31" s="265">
        <v>10</v>
      </c>
      <c r="B31" s="236">
        <v>822100</v>
      </c>
      <c r="C31" s="237" t="s">
        <v>238</v>
      </c>
      <c r="D31" s="235">
        <v>509</v>
      </c>
      <c r="E31" s="359"/>
      <c r="F31" s="359"/>
      <c r="G31" s="138" t="e">
        <f t="shared" si="0"/>
        <v>#DIV/0!</v>
      </c>
    </row>
    <row r="32" spans="1:7" ht="24.75" customHeight="1">
      <c r="A32" s="265">
        <v>11</v>
      </c>
      <c r="B32" s="239">
        <v>822200</v>
      </c>
      <c r="C32" s="240" t="s">
        <v>239</v>
      </c>
      <c r="D32" s="235">
        <v>510</v>
      </c>
      <c r="E32" s="359"/>
      <c r="F32" s="359"/>
      <c r="G32" s="138" t="e">
        <f t="shared" si="0"/>
        <v>#DIV/0!</v>
      </c>
    </row>
    <row r="33" spans="1:7" ht="15.75" customHeight="1">
      <c r="A33" s="265">
        <v>12</v>
      </c>
      <c r="B33" s="236">
        <v>822300</v>
      </c>
      <c r="C33" s="237" t="s">
        <v>240</v>
      </c>
      <c r="D33" s="235">
        <v>511</v>
      </c>
      <c r="E33" s="359"/>
      <c r="F33" s="359"/>
      <c r="G33" s="138" t="e">
        <f t="shared" si="0"/>
        <v>#DIV/0!</v>
      </c>
    </row>
    <row r="34" spans="1:7" ht="15.75" customHeight="1">
      <c r="A34" s="265">
        <v>13</v>
      </c>
      <c r="B34" s="236">
        <v>822400</v>
      </c>
      <c r="C34" s="237" t="s">
        <v>241</v>
      </c>
      <c r="D34" s="235">
        <v>512</v>
      </c>
      <c r="E34" s="359"/>
      <c r="F34" s="359"/>
      <c r="G34" s="138" t="e">
        <f t="shared" si="0"/>
        <v>#DIV/0!</v>
      </c>
    </row>
    <row r="35" spans="1:7" ht="23.25" customHeight="1">
      <c r="A35" s="265">
        <v>14</v>
      </c>
      <c r="B35" s="239">
        <v>822500</v>
      </c>
      <c r="C35" s="240" t="s">
        <v>242</v>
      </c>
      <c r="D35" s="235">
        <v>513</v>
      </c>
      <c r="E35" s="359"/>
      <c r="F35" s="359"/>
      <c r="G35" s="138" t="e">
        <f t="shared" si="0"/>
        <v>#DIV/0!</v>
      </c>
    </row>
    <row r="36" spans="1:7" ht="15.75" customHeight="1">
      <c r="A36" s="265">
        <v>15</v>
      </c>
      <c r="B36" s="236">
        <v>822600</v>
      </c>
      <c r="C36" s="237" t="s">
        <v>243</v>
      </c>
      <c r="D36" s="235">
        <v>514</v>
      </c>
      <c r="E36" s="359"/>
      <c r="F36" s="359"/>
      <c r="G36" s="138" t="e">
        <f t="shared" si="0"/>
        <v>#DIV/0!</v>
      </c>
    </row>
    <row r="37" spans="1:7" ht="15.75" customHeight="1">
      <c r="A37" s="265">
        <v>16</v>
      </c>
      <c r="B37" s="236">
        <v>822700</v>
      </c>
      <c r="C37" s="237" t="s">
        <v>244</v>
      </c>
      <c r="D37" s="235">
        <v>515</v>
      </c>
      <c r="E37" s="359"/>
      <c r="F37" s="359"/>
      <c r="G37" s="138" t="e">
        <f t="shared" si="0"/>
        <v>#DIV/0!</v>
      </c>
    </row>
    <row r="38" spans="1:7" ht="15.75" customHeight="1">
      <c r="A38" s="265">
        <v>17</v>
      </c>
      <c r="B38" s="233">
        <v>823000</v>
      </c>
      <c r="C38" s="234" t="s">
        <v>245</v>
      </c>
      <c r="D38" s="401">
        <v>516</v>
      </c>
      <c r="E38" s="402">
        <f>SUM(E39:E44)</f>
        <v>0</v>
      </c>
      <c r="F38" s="402">
        <f>SUM(F39:F44)</f>
        <v>0</v>
      </c>
      <c r="G38" s="138" t="e">
        <f t="shared" si="0"/>
        <v>#DIV/0!</v>
      </c>
    </row>
    <row r="39" spans="1:7" ht="12.75" customHeight="1">
      <c r="A39" s="265">
        <v>18</v>
      </c>
      <c r="B39" s="236">
        <v>823100</v>
      </c>
      <c r="C39" s="237" t="s">
        <v>246</v>
      </c>
      <c r="D39" s="235">
        <v>517</v>
      </c>
      <c r="E39" s="359"/>
      <c r="F39" s="359"/>
      <c r="G39" s="138" t="e">
        <f t="shared" si="0"/>
        <v>#DIV/0!</v>
      </c>
    </row>
    <row r="40" spans="1:7" ht="12.75" customHeight="1">
      <c r="A40" s="265">
        <v>19</v>
      </c>
      <c r="B40" s="236">
        <v>823200</v>
      </c>
      <c r="C40" s="237" t="s">
        <v>247</v>
      </c>
      <c r="D40" s="235">
        <v>518</v>
      </c>
      <c r="E40" s="359"/>
      <c r="F40" s="359"/>
      <c r="G40" s="138" t="e">
        <f t="shared" si="0"/>
        <v>#DIV/0!</v>
      </c>
    </row>
    <row r="41" spans="1:7" ht="15.75" customHeight="1">
      <c r="A41" s="265">
        <v>20</v>
      </c>
      <c r="B41" s="236">
        <v>823300</v>
      </c>
      <c r="C41" s="237" t="s">
        <v>248</v>
      </c>
      <c r="D41" s="235">
        <v>519</v>
      </c>
      <c r="E41" s="359"/>
      <c r="F41" s="359"/>
      <c r="G41" s="138" t="e">
        <f t="shared" si="0"/>
        <v>#DIV/0!</v>
      </c>
    </row>
    <row r="42" spans="1:7" ht="15.75" customHeight="1">
      <c r="A42" s="265">
        <v>21</v>
      </c>
      <c r="B42" s="236">
        <v>823400</v>
      </c>
      <c r="C42" s="237" t="s">
        <v>249</v>
      </c>
      <c r="D42" s="235">
        <v>520</v>
      </c>
      <c r="E42" s="359"/>
      <c r="F42" s="359"/>
      <c r="G42" s="138" t="e">
        <f t="shared" si="0"/>
        <v>#DIV/0!</v>
      </c>
    </row>
    <row r="43" spans="1:7" ht="15.75" customHeight="1">
      <c r="A43" s="265">
        <v>22</v>
      </c>
      <c r="B43" s="236">
        <v>823500</v>
      </c>
      <c r="C43" s="237" t="s">
        <v>250</v>
      </c>
      <c r="D43" s="235">
        <v>521</v>
      </c>
      <c r="E43" s="359"/>
      <c r="F43" s="359"/>
      <c r="G43" s="138" t="e">
        <f t="shared" si="0"/>
        <v>#DIV/0!</v>
      </c>
    </row>
    <row r="44" spans="1:7" ht="15.75" customHeight="1">
      <c r="A44" s="265">
        <v>23</v>
      </c>
      <c r="B44" s="236">
        <v>823600</v>
      </c>
      <c r="C44" s="241" t="s">
        <v>251</v>
      </c>
      <c r="D44" s="235">
        <v>522</v>
      </c>
      <c r="E44" s="359"/>
      <c r="F44" s="359"/>
      <c r="G44" s="138" t="e">
        <f t="shared" si="0"/>
        <v>#DIV/0!</v>
      </c>
    </row>
    <row r="45" spans="1:7" ht="18.75" customHeight="1">
      <c r="A45" s="266">
        <v>24</v>
      </c>
      <c r="B45" s="242"/>
      <c r="C45" s="232" t="s">
        <v>252</v>
      </c>
      <c r="D45" s="398">
        <v>523</v>
      </c>
      <c r="E45" s="399">
        <f>SUM(E46+E50+E58+E62)</f>
        <v>0</v>
      </c>
      <c r="F45" s="399">
        <f>SUM(F46+F50+F58+F62)</f>
        <v>0</v>
      </c>
      <c r="G45" s="400" t="e">
        <f t="shared" si="0"/>
        <v>#DIV/0!</v>
      </c>
    </row>
    <row r="46" spans="1:7" ht="25.5">
      <c r="A46" s="265">
        <v>25</v>
      </c>
      <c r="B46" s="233">
        <v>811000</v>
      </c>
      <c r="C46" s="243" t="s">
        <v>253</v>
      </c>
      <c r="D46" s="401">
        <v>524</v>
      </c>
      <c r="E46" s="402">
        <f>SUM(E47:E49)</f>
        <v>0</v>
      </c>
      <c r="F46" s="402">
        <f>SUM(F47:F49)</f>
        <v>0</v>
      </c>
      <c r="G46" s="403" t="e">
        <f t="shared" si="0"/>
        <v>#DIV/0!</v>
      </c>
    </row>
    <row r="47" spans="1:7" ht="12.75">
      <c r="A47" s="265">
        <v>26</v>
      </c>
      <c r="B47" s="236">
        <v>811100</v>
      </c>
      <c r="C47" s="237" t="s">
        <v>254</v>
      </c>
      <c r="D47" s="235">
        <v>525</v>
      </c>
      <c r="E47" s="359"/>
      <c r="F47" s="359"/>
      <c r="G47" s="138" t="e">
        <f t="shared" si="0"/>
        <v>#DIV/0!</v>
      </c>
    </row>
    <row r="48" spans="1:7" ht="15.75" customHeight="1">
      <c r="A48" s="265">
        <v>27</v>
      </c>
      <c r="B48" s="236">
        <v>811200</v>
      </c>
      <c r="C48" s="237" t="s">
        <v>255</v>
      </c>
      <c r="D48" s="235">
        <v>526</v>
      </c>
      <c r="E48" s="359"/>
      <c r="F48" s="359"/>
      <c r="G48" s="138" t="e">
        <f t="shared" si="0"/>
        <v>#DIV/0!</v>
      </c>
    </row>
    <row r="49" spans="1:7" ht="15.75" customHeight="1">
      <c r="A49" s="265">
        <v>28</v>
      </c>
      <c r="B49" s="236">
        <v>811900</v>
      </c>
      <c r="C49" s="237" t="s">
        <v>256</v>
      </c>
      <c r="D49" s="235">
        <v>527</v>
      </c>
      <c r="E49" s="359"/>
      <c r="F49" s="359"/>
      <c r="G49" s="138" t="e">
        <f t="shared" si="0"/>
        <v>#DIV/0!</v>
      </c>
    </row>
    <row r="50" spans="1:7" ht="16.5" customHeight="1">
      <c r="A50" s="265">
        <v>29</v>
      </c>
      <c r="B50" s="244">
        <v>813000</v>
      </c>
      <c r="C50" s="238" t="s">
        <v>257</v>
      </c>
      <c r="D50" s="401">
        <v>528</v>
      </c>
      <c r="E50" s="402">
        <f>SUM(E51:E57)</f>
        <v>0</v>
      </c>
      <c r="F50" s="402">
        <f>SUM(F51:F57)</f>
        <v>0</v>
      </c>
      <c r="G50" s="138" t="e">
        <f t="shared" si="0"/>
        <v>#DIV/0!</v>
      </c>
    </row>
    <row r="51" spans="1:7" ht="12" customHeight="1">
      <c r="A51" s="265">
        <v>30</v>
      </c>
      <c r="B51" s="239">
        <v>813100</v>
      </c>
      <c r="C51" s="240" t="s">
        <v>258</v>
      </c>
      <c r="D51" s="235">
        <v>529</v>
      </c>
      <c r="E51" s="359"/>
      <c r="F51" s="359"/>
      <c r="G51" s="138" t="e">
        <f t="shared" si="0"/>
        <v>#DIV/0!</v>
      </c>
    </row>
    <row r="52" spans="1:7" ht="25.5" customHeight="1">
      <c r="A52" s="265">
        <v>31</v>
      </c>
      <c r="B52" s="239">
        <v>813200</v>
      </c>
      <c r="C52" s="240" t="s">
        <v>259</v>
      </c>
      <c r="D52" s="235">
        <v>530</v>
      </c>
      <c r="E52" s="359"/>
      <c r="F52" s="359"/>
      <c r="G52" s="138" t="e">
        <f t="shared" si="0"/>
        <v>#DIV/0!</v>
      </c>
    </row>
    <row r="53" spans="1:7" ht="12" customHeight="1">
      <c r="A53" s="265">
        <v>32</v>
      </c>
      <c r="B53" s="239">
        <v>813300</v>
      </c>
      <c r="C53" s="240" t="s">
        <v>260</v>
      </c>
      <c r="D53" s="235">
        <v>531</v>
      </c>
      <c r="E53" s="359"/>
      <c r="F53" s="359"/>
      <c r="G53" s="138" t="e">
        <f t="shared" si="0"/>
        <v>#DIV/0!</v>
      </c>
    </row>
    <row r="54" spans="1:7" ht="26.25" customHeight="1">
      <c r="A54" s="265">
        <v>33</v>
      </c>
      <c r="B54" s="236">
        <v>813400</v>
      </c>
      <c r="C54" s="240" t="s">
        <v>261</v>
      </c>
      <c r="D54" s="235">
        <v>532</v>
      </c>
      <c r="E54" s="359"/>
      <c r="F54" s="359"/>
      <c r="G54" s="138" t="e">
        <f t="shared" si="0"/>
        <v>#DIV/0!</v>
      </c>
    </row>
    <row r="55" spans="1:7" ht="25.5" customHeight="1">
      <c r="A55" s="265">
        <v>34</v>
      </c>
      <c r="B55" s="239">
        <v>813500</v>
      </c>
      <c r="C55" s="240" t="s">
        <v>262</v>
      </c>
      <c r="D55" s="235">
        <v>533</v>
      </c>
      <c r="E55" s="359"/>
      <c r="F55" s="359"/>
      <c r="G55" s="138" t="e">
        <f t="shared" si="0"/>
        <v>#DIV/0!</v>
      </c>
    </row>
    <row r="56" spans="1:7" ht="27" customHeight="1">
      <c r="A56" s="265">
        <v>35</v>
      </c>
      <c r="B56" s="239">
        <v>813600</v>
      </c>
      <c r="C56" s="240" t="s">
        <v>263</v>
      </c>
      <c r="D56" s="235">
        <v>534</v>
      </c>
      <c r="E56" s="359"/>
      <c r="F56" s="359"/>
      <c r="G56" s="138" t="e">
        <f t="shared" si="0"/>
        <v>#DIV/0!</v>
      </c>
    </row>
    <row r="57" spans="1:7" ht="15.75" customHeight="1">
      <c r="A57" s="265">
        <v>36</v>
      </c>
      <c r="B57" s="245">
        <v>813700</v>
      </c>
      <c r="C57" s="246" t="s">
        <v>264</v>
      </c>
      <c r="D57" s="235">
        <v>535</v>
      </c>
      <c r="E57" s="359"/>
      <c r="F57" s="359"/>
      <c r="G57" s="138" t="e">
        <f t="shared" si="0"/>
        <v>#DIV/0!</v>
      </c>
    </row>
    <row r="58" spans="1:7" ht="15.75" customHeight="1">
      <c r="A58" s="265">
        <v>37</v>
      </c>
      <c r="B58" s="247">
        <v>814000</v>
      </c>
      <c r="C58" s="248" t="s">
        <v>265</v>
      </c>
      <c r="D58" s="401">
        <v>536</v>
      </c>
      <c r="E58" s="402">
        <f>SUM(E59:E61)</f>
        <v>0</v>
      </c>
      <c r="F58" s="402">
        <f>SUM(F59:F61)</f>
        <v>0</v>
      </c>
      <c r="G58" s="138" t="e">
        <f t="shared" si="0"/>
        <v>#DIV/0!</v>
      </c>
    </row>
    <row r="59" spans="1:7" ht="15.75" customHeight="1">
      <c r="A59" s="265">
        <v>38</v>
      </c>
      <c r="B59" s="245">
        <v>814100</v>
      </c>
      <c r="C59" s="246" t="s">
        <v>266</v>
      </c>
      <c r="D59" s="235">
        <v>537</v>
      </c>
      <c r="E59" s="359"/>
      <c r="F59" s="359"/>
      <c r="G59" s="138" t="e">
        <f t="shared" si="0"/>
        <v>#DIV/0!</v>
      </c>
    </row>
    <row r="60" spans="1:7" ht="15.75" customHeight="1">
      <c r="A60" s="265">
        <v>39</v>
      </c>
      <c r="B60" s="245">
        <v>814200</v>
      </c>
      <c r="C60" s="246" t="s">
        <v>267</v>
      </c>
      <c r="D60" s="235">
        <v>538</v>
      </c>
      <c r="E60" s="359"/>
      <c r="F60" s="359"/>
      <c r="G60" s="138" t="e">
        <f t="shared" si="0"/>
        <v>#DIV/0!</v>
      </c>
    </row>
    <row r="61" spans="1:7" ht="15.75" customHeight="1">
      <c r="A61" s="265">
        <v>40</v>
      </c>
      <c r="B61" s="245">
        <v>814300</v>
      </c>
      <c r="C61" s="246" t="s">
        <v>268</v>
      </c>
      <c r="D61" s="235">
        <v>539</v>
      </c>
      <c r="E61" s="359"/>
      <c r="F61" s="359"/>
      <c r="G61" s="138" t="e">
        <f t="shared" si="0"/>
        <v>#DIV/0!</v>
      </c>
    </row>
    <row r="62" spans="1:7" ht="15.75" customHeight="1">
      <c r="A62" s="265">
        <v>41</v>
      </c>
      <c r="B62" s="247">
        <v>815000</v>
      </c>
      <c r="C62" s="248" t="s">
        <v>269</v>
      </c>
      <c r="D62" s="401">
        <v>540</v>
      </c>
      <c r="E62" s="402">
        <f>SUM(E63:E65)</f>
        <v>0</v>
      </c>
      <c r="F62" s="402">
        <f>SUM(F63:F65)</f>
        <v>0</v>
      </c>
      <c r="G62" s="138" t="e">
        <f t="shared" si="0"/>
        <v>#DIV/0!</v>
      </c>
    </row>
    <row r="63" spans="1:7" ht="15.75" customHeight="1">
      <c r="A63" s="265">
        <v>42</v>
      </c>
      <c r="B63" s="245">
        <v>815100</v>
      </c>
      <c r="C63" s="246" t="s">
        <v>266</v>
      </c>
      <c r="D63" s="235">
        <v>541</v>
      </c>
      <c r="E63" s="359"/>
      <c r="F63" s="359"/>
      <c r="G63" s="138" t="e">
        <f t="shared" si="0"/>
        <v>#DIV/0!</v>
      </c>
    </row>
    <row r="64" spans="1:7" ht="15.75" customHeight="1">
      <c r="A64" s="265">
        <v>43</v>
      </c>
      <c r="B64" s="245">
        <v>815200</v>
      </c>
      <c r="C64" s="246" t="s">
        <v>267</v>
      </c>
      <c r="D64" s="235">
        <v>542</v>
      </c>
      <c r="E64" s="359"/>
      <c r="F64" s="359"/>
      <c r="G64" s="138" t="e">
        <f t="shared" si="0"/>
        <v>#DIV/0!</v>
      </c>
    </row>
    <row r="65" spans="1:7" ht="16.5" customHeight="1" thickBot="1">
      <c r="A65" s="267">
        <v>44</v>
      </c>
      <c r="B65" s="268">
        <v>815300</v>
      </c>
      <c r="C65" s="269" t="s">
        <v>268</v>
      </c>
      <c r="D65" s="270">
        <v>543</v>
      </c>
      <c r="E65" s="360"/>
      <c r="F65" s="360"/>
      <c r="G65" s="271" t="e">
        <f t="shared" si="0"/>
        <v>#DIV/0!</v>
      </c>
    </row>
    <row r="66" spans="1:7" ht="7.5" customHeight="1">
      <c r="A66" s="119"/>
      <c r="B66" s="119"/>
      <c r="C66" s="113"/>
      <c r="D66" s="113"/>
      <c r="E66" s="256"/>
      <c r="F66" s="256"/>
      <c r="G66" s="256"/>
    </row>
    <row r="67" spans="1:7" ht="15.75" customHeight="1">
      <c r="A67" s="113"/>
      <c r="B67" s="113"/>
      <c r="C67" s="113"/>
      <c r="D67" s="113"/>
      <c r="E67" s="113"/>
      <c r="F67" s="113"/>
      <c r="G67" s="113"/>
    </row>
    <row r="68" spans="1:7" ht="12.75" customHeight="1">
      <c r="A68" s="113"/>
      <c r="B68" s="437" t="s">
        <v>62</v>
      </c>
      <c r="C68" s="440"/>
      <c r="D68" s="107"/>
      <c r="E68" s="107"/>
      <c r="F68" s="107"/>
      <c r="G68" s="119"/>
    </row>
    <row r="69" spans="1:7" ht="15.75" customHeight="1">
      <c r="A69" s="113"/>
      <c r="B69" s="190"/>
      <c r="C69" s="113"/>
      <c r="D69" s="107"/>
      <c r="E69" s="107"/>
      <c r="F69" s="123" t="s">
        <v>63</v>
      </c>
      <c r="G69" s="107"/>
    </row>
    <row r="70" spans="1:7" ht="15.75" customHeight="1">
      <c r="A70" s="113"/>
      <c r="B70" s="437" t="s">
        <v>64</v>
      </c>
      <c r="C70" s="440"/>
      <c r="D70" s="107"/>
      <c r="E70" s="107"/>
      <c r="F70" s="123" t="s">
        <v>65</v>
      </c>
      <c r="G70" s="107"/>
    </row>
    <row r="71" spans="1:7" ht="15.75" customHeight="1">
      <c r="A71" s="113"/>
      <c r="B71" s="191"/>
      <c r="C71" s="107"/>
      <c r="D71" s="107"/>
      <c r="E71" s="107"/>
      <c r="F71" s="125"/>
      <c r="G71" s="113"/>
    </row>
    <row r="72" spans="1:7" ht="15.75" customHeight="1">
      <c r="A72" s="113"/>
      <c r="B72" s="113"/>
      <c r="C72" s="113"/>
      <c r="D72" s="113"/>
      <c r="E72" s="113"/>
      <c r="F72" s="113"/>
      <c r="G72" s="113"/>
    </row>
    <row r="73" spans="1:7" ht="15.75" customHeight="1">
      <c r="A73" s="113"/>
      <c r="B73" s="113"/>
      <c r="C73" s="113"/>
      <c r="D73" s="113"/>
      <c r="E73" s="113"/>
      <c r="F73" s="113"/>
      <c r="G73" s="113"/>
    </row>
  </sheetData>
  <sheetProtection/>
  <mergeCells count="4">
    <mergeCell ref="A17:G17"/>
    <mergeCell ref="A18:G18"/>
    <mergeCell ref="B68:C68"/>
    <mergeCell ref="B70:C7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1"/>
  <sheetViews>
    <sheetView view="pageBreakPreview" zoomScale="90" zoomScaleSheetLayoutView="90" zoomScalePageLayoutView="0" workbookViewId="0" topLeftCell="A1">
      <selection activeCell="E227" sqref="E227:G235"/>
    </sheetView>
  </sheetViews>
  <sheetFormatPr defaultColWidth="6.59765625" defaultRowHeight="12.75" customHeight="1"/>
  <cols>
    <col min="1" max="1" width="3.19921875" style="1" customWidth="1"/>
    <col min="2" max="2" width="5.19921875" style="1" customWidth="1"/>
    <col min="3" max="3" width="32.59765625" style="1" customWidth="1"/>
    <col min="4" max="4" width="6" style="1" customWidth="1"/>
    <col min="5" max="5" width="11.296875" style="419" customWidth="1"/>
    <col min="6" max="6" width="11.3984375" style="419" customWidth="1"/>
    <col min="7" max="7" width="10.5" style="419" customWidth="1"/>
    <col min="8" max="8" width="10.796875" style="1" customWidth="1"/>
    <col min="9" max="9" width="5.3984375" style="1" customWidth="1"/>
    <col min="10" max="10" width="6.8984375" style="1" customWidth="1"/>
    <col min="11" max="252" width="6.59765625" style="1" customWidth="1"/>
  </cols>
  <sheetData>
    <row r="1" spans="1:10" ht="15" customHeight="1">
      <c r="A1" s="102" t="s">
        <v>0</v>
      </c>
      <c r="B1" s="104"/>
      <c r="C1" s="103"/>
      <c r="D1" s="318"/>
      <c r="E1" s="405"/>
      <c r="F1" s="405"/>
      <c r="G1" s="405"/>
      <c r="H1" s="105" t="s">
        <v>270</v>
      </c>
      <c r="I1" s="104"/>
      <c r="J1" s="107"/>
    </row>
    <row r="2" spans="1:10" ht="15.75" customHeight="1">
      <c r="A2" s="102" t="s">
        <v>2</v>
      </c>
      <c r="B2" s="104"/>
      <c r="C2" s="103"/>
      <c r="D2" s="318"/>
      <c r="E2" s="405"/>
      <c r="F2" s="405"/>
      <c r="G2" s="405"/>
      <c r="H2" s="104"/>
      <c r="I2" s="106"/>
      <c r="J2" s="107"/>
    </row>
    <row r="3" spans="1:10" ht="15" customHeight="1">
      <c r="A3" s="108"/>
      <c r="B3" s="108"/>
      <c r="C3" s="108"/>
      <c r="D3" s="319"/>
      <c r="E3" s="406" t="s">
        <v>3</v>
      </c>
      <c r="F3" s="407"/>
      <c r="G3" s="406" t="s">
        <v>4</v>
      </c>
      <c r="H3" s="108"/>
      <c r="I3" s="108"/>
      <c r="J3" s="107"/>
    </row>
    <row r="4" spans="1:10" ht="15" customHeight="1">
      <c r="A4" s="108"/>
      <c r="B4" s="108"/>
      <c r="C4" s="108"/>
      <c r="D4" s="319"/>
      <c r="E4" s="407"/>
      <c r="F4" s="407"/>
      <c r="G4" s="406" t="s">
        <v>5</v>
      </c>
      <c r="H4" s="108"/>
      <c r="I4" s="108"/>
      <c r="J4" s="107"/>
    </row>
    <row r="5" spans="1:10" ht="15.75" customHeight="1">
      <c r="A5" s="108"/>
      <c r="B5" s="108"/>
      <c r="C5" s="108"/>
      <c r="D5" s="319"/>
      <c r="E5" s="407"/>
      <c r="F5" s="407"/>
      <c r="G5" s="407"/>
      <c r="H5" s="108"/>
      <c r="I5" s="108"/>
      <c r="J5" s="107"/>
    </row>
    <row r="6" spans="1:10" ht="15" customHeight="1">
      <c r="A6" s="108"/>
      <c r="B6" s="108"/>
      <c r="C6" s="108"/>
      <c r="D6" s="319"/>
      <c r="E6" s="407"/>
      <c r="F6" s="407"/>
      <c r="G6" s="406" t="s">
        <v>69</v>
      </c>
      <c r="H6" s="108"/>
      <c r="I6" s="108"/>
      <c r="J6" s="107"/>
    </row>
    <row r="7" spans="1:10" ht="15.75" customHeight="1">
      <c r="A7" s="443" t="s">
        <v>538</v>
      </c>
      <c r="B7" s="444"/>
      <c r="C7" s="444"/>
      <c r="D7" s="319"/>
      <c r="E7" s="408" t="s">
        <v>7</v>
      </c>
      <c r="F7" s="409"/>
      <c r="G7" s="407"/>
      <c r="H7" s="108"/>
      <c r="I7" s="108"/>
      <c r="J7" s="107"/>
    </row>
    <row r="8" spans="1:10" ht="15" customHeight="1">
      <c r="A8" s="108"/>
      <c r="B8" s="108"/>
      <c r="C8" s="108"/>
      <c r="D8" s="319"/>
      <c r="E8" s="407"/>
      <c r="F8" s="407"/>
      <c r="G8" s="406" t="s">
        <v>70</v>
      </c>
      <c r="H8" s="108"/>
      <c r="I8" s="108"/>
      <c r="J8" s="107"/>
    </row>
    <row r="9" spans="1:10" ht="15.75" customHeight="1">
      <c r="A9" s="252" t="s">
        <v>539</v>
      </c>
      <c r="B9" s="108"/>
      <c r="C9" s="108"/>
      <c r="D9" s="319"/>
      <c r="E9" s="407"/>
      <c r="F9" s="410"/>
      <c r="G9" s="410"/>
      <c r="H9" s="108"/>
      <c r="I9" s="108"/>
      <c r="J9" s="107"/>
    </row>
    <row r="10" spans="1:10" ht="12.75" customHeight="1">
      <c r="A10" s="108"/>
      <c r="B10" s="108"/>
      <c r="C10" s="108"/>
      <c r="D10" s="319"/>
      <c r="E10" s="409"/>
      <c r="F10" s="410"/>
      <c r="G10" s="407"/>
      <c r="H10" s="108"/>
      <c r="I10" s="108"/>
      <c r="J10" s="107"/>
    </row>
    <row r="11" spans="1:10" ht="15.75" customHeight="1">
      <c r="A11" s="252" t="s">
        <v>540</v>
      </c>
      <c r="B11" s="108"/>
      <c r="C11" s="108"/>
      <c r="D11" s="319"/>
      <c r="E11" s="407"/>
      <c r="F11" s="407"/>
      <c r="G11" s="406" t="s">
        <v>541</v>
      </c>
      <c r="H11" s="108"/>
      <c r="I11" s="108"/>
      <c r="J11" s="107"/>
    </row>
    <row r="12" spans="1:10" ht="15" customHeight="1">
      <c r="A12" s="108"/>
      <c r="B12" s="108"/>
      <c r="C12" s="108"/>
      <c r="D12" s="319"/>
      <c r="E12" s="409"/>
      <c r="F12" s="407"/>
      <c r="G12" s="407"/>
      <c r="H12" s="108"/>
      <c r="I12" s="108"/>
      <c r="J12" s="107"/>
    </row>
    <row r="13" spans="1:10" ht="15" customHeight="1">
      <c r="A13" s="108"/>
      <c r="B13" s="108"/>
      <c r="C13" s="108"/>
      <c r="D13" s="319"/>
      <c r="E13" s="409"/>
      <c r="F13" s="407"/>
      <c r="G13" s="406" t="s">
        <v>10</v>
      </c>
      <c r="H13" s="107"/>
      <c r="I13" s="108"/>
      <c r="J13" s="107"/>
    </row>
    <row r="14" spans="1:10" ht="15" customHeight="1">
      <c r="A14" s="108"/>
      <c r="B14" s="108"/>
      <c r="C14" s="108"/>
      <c r="D14" s="319"/>
      <c r="E14" s="409"/>
      <c r="F14" s="407"/>
      <c r="G14" s="407"/>
      <c r="H14" s="108"/>
      <c r="I14" s="108"/>
      <c r="J14" s="107"/>
    </row>
    <row r="15" spans="1:10" ht="15" customHeight="1">
      <c r="A15" s="108"/>
      <c r="B15" s="108"/>
      <c r="C15" s="108"/>
      <c r="D15" s="319"/>
      <c r="E15" s="407"/>
      <c r="F15" s="407"/>
      <c r="G15" s="406" t="s">
        <v>542</v>
      </c>
      <c r="H15" s="108"/>
      <c r="I15" s="108"/>
      <c r="J15" s="107"/>
    </row>
    <row r="16" spans="1:10" ht="15" customHeight="1">
      <c r="A16" s="108"/>
      <c r="B16" s="108"/>
      <c r="C16" s="108"/>
      <c r="D16" s="319"/>
      <c r="E16" s="407"/>
      <c r="F16" s="407"/>
      <c r="G16" s="407"/>
      <c r="H16" s="108"/>
      <c r="I16" s="108"/>
      <c r="J16" s="107"/>
    </row>
    <row r="17" spans="1:10" ht="16.5" customHeight="1">
      <c r="A17" s="435" t="s">
        <v>271</v>
      </c>
      <c r="B17" s="436"/>
      <c r="C17" s="436"/>
      <c r="D17" s="436"/>
      <c r="E17" s="436"/>
      <c r="F17" s="436"/>
      <c r="G17" s="436"/>
      <c r="H17" s="436"/>
      <c r="I17" s="436"/>
      <c r="J17" s="107"/>
    </row>
    <row r="18" spans="1:10" ht="16.5" customHeight="1">
      <c r="A18" s="435" t="s">
        <v>552</v>
      </c>
      <c r="B18" s="436"/>
      <c r="C18" s="436"/>
      <c r="D18" s="436"/>
      <c r="E18" s="436"/>
      <c r="F18" s="436"/>
      <c r="G18" s="436"/>
      <c r="H18" s="436"/>
      <c r="I18" s="436"/>
      <c r="J18" s="107"/>
    </row>
    <row r="19" spans="1:10" ht="15.75" customHeight="1">
      <c r="A19" s="108"/>
      <c r="B19" s="108"/>
      <c r="C19" s="108"/>
      <c r="D19" s="319"/>
      <c r="E19" s="407"/>
      <c r="F19" s="407"/>
      <c r="G19" s="407"/>
      <c r="H19" s="113"/>
      <c r="I19" s="108"/>
      <c r="J19" s="107"/>
    </row>
    <row r="20" spans="1:10" ht="17.25" customHeight="1" thickBot="1">
      <c r="A20" s="108"/>
      <c r="B20" s="108"/>
      <c r="C20" s="108"/>
      <c r="D20" s="319"/>
      <c r="E20" s="407"/>
      <c r="F20" s="407"/>
      <c r="G20" s="407"/>
      <c r="H20" s="108"/>
      <c r="I20" s="320" t="s">
        <v>13</v>
      </c>
      <c r="J20" s="107"/>
    </row>
    <row r="21" spans="1:10" ht="38.25" customHeight="1" thickBot="1">
      <c r="A21" s="127" t="s">
        <v>14</v>
      </c>
      <c r="B21" s="129" t="s">
        <v>15</v>
      </c>
      <c r="C21" s="128" t="s">
        <v>272</v>
      </c>
      <c r="D21" s="129" t="s">
        <v>17</v>
      </c>
      <c r="E21" s="424" t="s">
        <v>273</v>
      </c>
      <c r="F21" s="445" t="s">
        <v>274</v>
      </c>
      <c r="G21" s="446"/>
      <c r="H21" s="332" t="s">
        <v>275</v>
      </c>
      <c r="I21" s="130" t="s">
        <v>276</v>
      </c>
      <c r="J21" s="113"/>
    </row>
    <row r="22" spans="1:10" ht="26.25" customHeight="1" thickBot="1">
      <c r="A22" s="333"/>
      <c r="B22" s="272"/>
      <c r="C22" s="273"/>
      <c r="D22" s="274"/>
      <c r="E22" s="425"/>
      <c r="F22" s="426" t="s">
        <v>277</v>
      </c>
      <c r="G22" s="427" t="s">
        <v>278</v>
      </c>
      <c r="H22" s="275"/>
      <c r="I22" s="334"/>
      <c r="J22" s="113"/>
    </row>
    <row r="23" spans="1:10" ht="16.5" customHeight="1">
      <c r="A23" s="335"/>
      <c r="B23" s="276">
        <v>1</v>
      </c>
      <c r="C23" s="277">
        <v>2</v>
      </c>
      <c r="D23" s="278"/>
      <c r="E23" s="428">
        <v>3</v>
      </c>
      <c r="F23" s="428">
        <v>4</v>
      </c>
      <c r="G23" s="428">
        <v>5</v>
      </c>
      <c r="H23" s="279">
        <v>6</v>
      </c>
      <c r="I23" s="336">
        <v>7</v>
      </c>
      <c r="J23" s="113"/>
    </row>
    <row r="24" spans="1:10" ht="26.25" customHeight="1">
      <c r="A24" s="337">
        <v>1</v>
      </c>
      <c r="B24" s="280"/>
      <c r="C24" s="281" t="s">
        <v>553</v>
      </c>
      <c r="D24" s="282">
        <v>200</v>
      </c>
      <c r="E24" s="421">
        <f>SUM(E25+E40+E59)</f>
        <v>0</v>
      </c>
      <c r="F24" s="421">
        <f>SUM(F25+F40+F59)</f>
        <v>0</v>
      </c>
      <c r="G24" s="421">
        <f>SUM(G25+G40+G59)</f>
        <v>0</v>
      </c>
      <c r="H24" s="361">
        <f>SUM(F24-E24)</f>
        <v>0</v>
      </c>
      <c r="I24" s="338" t="e">
        <f aca="true" t="shared" si="0" ref="I24:I89">SUM(F24/E24)</f>
        <v>#DIV/0!</v>
      </c>
      <c r="J24" s="113"/>
    </row>
    <row r="25" spans="1:10" ht="25.5" customHeight="1">
      <c r="A25" s="339">
        <v>2</v>
      </c>
      <c r="B25" s="284">
        <v>710000</v>
      </c>
      <c r="C25" s="285" t="s">
        <v>279</v>
      </c>
      <c r="D25" s="286">
        <v>201</v>
      </c>
      <c r="E25" s="420">
        <f>SUM(E26+E30+E32+E34+E36+E37+E38+E39)</f>
        <v>0</v>
      </c>
      <c r="F25" s="420">
        <f>SUM(F26+F30+F32+F34+F36+F37+F38+F39)</f>
        <v>0</v>
      </c>
      <c r="G25" s="420">
        <f>SUM(G26+G30+G32+G34+G36+G37+G38+G39)</f>
        <v>0</v>
      </c>
      <c r="H25" s="362">
        <f aca="true" t="shared" si="1" ref="H25:H89">SUM(F25-E25)</f>
        <v>0</v>
      </c>
      <c r="I25" s="340" t="e">
        <f t="shared" si="0"/>
        <v>#DIV/0!</v>
      </c>
      <c r="J25" s="113"/>
    </row>
    <row r="26" spans="1:10" ht="24" customHeight="1">
      <c r="A26" s="339">
        <v>3</v>
      </c>
      <c r="B26" s="283">
        <v>711000</v>
      </c>
      <c r="C26" s="287" t="s">
        <v>280</v>
      </c>
      <c r="D26" s="288">
        <v>202</v>
      </c>
      <c r="E26" s="411">
        <f>SUM(E27:E29)</f>
        <v>0</v>
      </c>
      <c r="F26" s="411">
        <f>SUM(F27:F29)</f>
        <v>0</v>
      </c>
      <c r="G26" s="411">
        <f>SUM(G27:G29)</f>
        <v>0</v>
      </c>
      <c r="H26" s="362">
        <f t="shared" si="1"/>
        <v>0</v>
      </c>
      <c r="I26" s="341" t="e">
        <f t="shared" si="0"/>
        <v>#DIV/0!</v>
      </c>
      <c r="J26" s="113"/>
    </row>
    <row r="27" spans="1:10" ht="12.75" customHeight="1">
      <c r="A27" s="339">
        <v>4</v>
      </c>
      <c r="B27" s="283">
        <v>711100</v>
      </c>
      <c r="C27" s="289" t="s">
        <v>114</v>
      </c>
      <c r="D27" s="290">
        <v>203</v>
      </c>
      <c r="E27" s="411"/>
      <c r="F27" s="411"/>
      <c r="G27" s="411"/>
      <c r="H27" s="362">
        <f t="shared" si="1"/>
        <v>0</v>
      </c>
      <c r="I27" s="341" t="e">
        <f t="shared" si="0"/>
        <v>#DIV/0!</v>
      </c>
      <c r="J27" s="113"/>
    </row>
    <row r="28" spans="1:10" ht="22.5" customHeight="1">
      <c r="A28" s="339">
        <v>5</v>
      </c>
      <c r="B28" s="283">
        <v>711200</v>
      </c>
      <c r="C28" s="287" t="s">
        <v>115</v>
      </c>
      <c r="D28" s="288">
        <v>204</v>
      </c>
      <c r="E28" s="411"/>
      <c r="F28" s="411"/>
      <c r="G28" s="411"/>
      <c r="H28" s="362">
        <f t="shared" si="1"/>
        <v>0</v>
      </c>
      <c r="I28" s="341" t="e">
        <f t="shared" si="0"/>
        <v>#DIV/0!</v>
      </c>
      <c r="J28" s="113"/>
    </row>
    <row r="29" spans="1:10" ht="60.75" customHeight="1">
      <c r="A29" s="339">
        <v>6</v>
      </c>
      <c r="B29" s="283">
        <v>711900</v>
      </c>
      <c r="C29" s="289" t="s">
        <v>281</v>
      </c>
      <c r="D29" s="290">
        <v>205</v>
      </c>
      <c r="E29" s="411"/>
      <c r="F29" s="411"/>
      <c r="G29" s="411"/>
      <c r="H29" s="362">
        <f t="shared" si="1"/>
        <v>0</v>
      </c>
      <c r="I29" s="340" t="e">
        <f t="shared" si="0"/>
        <v>#DIV/0!</v>
      </c>
      <c r="J29" s="118"/>
    </row>
    <row r="30" spans="1:10" ht="12.75" customHeight="1">
      <c r="A30" s="339">
        <v>7</v>
      </c>
      <c r="B30" s="283">
        <v>712000</v>
      </c>
      <c r="C30" s="289" t="s">
        <v>282</v>
      </c>
      <c r="D30" s="290">
        <v>206</v>
      </c>
      <c r="E30" s="411">
        <f>SUM(E31)</f>
        <v>0</v>
      </c>
      <c r="F30" s="411">
        <f>SUM(F31)</f>
        <v>0</v>
      </c>
      <c r="G30" s="411">
        <f>SUM(G31)</f>
        <v>0</v>
      </c>
      <c r="H30" s="362">
        <f t="shared" si="1"/>
        <v>0</v>
      </c>
      <c r="I30" s="340" t="e">
        <f t="shared" si="0"/>
        <v>#DIV/0!</v>
      </c>
      <c r="J30" s="118"/>
    </row>
    <row r="31" spans="1:10" ht="12.75" customHeight="1">
      <c r="A31" s="339">
        <v>8</v>
      </c>
      <c r="B31" s="283">
        <v>712100</v>
      </c>
      <c r="C31" s="289" t="s">
        <v>283</v>
      </c>
      <c r="D31" s="290">
        <v>207</v>
      </c>
      <c r="E31" s="411"/>
      <c r="F31" s="411"/>
      <c r="G31" s="411"/>
      <c r="H31" s="362">
        <f t="shared" si="1"/>
        <v>0</v>
      </c>
      <c r="I31" s="340" t="e">
        <f t="shared" si="0"/>
        <v>#DIV/0!</v>
      </c>
      <c r="J31" s="118"/>
    </row>
    <row r="32" spans="1:10" ht="15.75" customHeight="1">
      <c r="A32" s="339">
        <v>9</v>
      </c>
      <c r="B32" s="283">
        <v>713000</v>
      </c>
      <c r="C32" s="378" t="s">
        <v>496</v>
      </c>
      <c r="D32" s="290">
        <v>208</v>
      </c>
      <c r="E32" s="411">
        <f>SUM(E33)</f>
        <v>0</v>
      </c>
      <c r="F32" s="411">
        <f>SUM(F33)</f>
        <v>0</v>
      </c>
      <c r="G32" s="411">
        <f>SUM(G33)</f>
        <v>0</v>
      </c>
      <c r="H32" s="362">
        <f t="shared" si="1"/>
        <v>0</v>
      </c>
      <c r="I32" s="340" t="e">
        <f t="shared" si="0"/>
        <v>#DIV/0!</v>
      </c>
      <c r="J32" s="118"/>
    </row>
    <row r="33" spans="1:10" ht="13.5" customHeight="1">
      <c r="A33" s="339">
        <v>10</v>
      </c>
      <c r="B33" s="283">
        <v>713100</v>
      </c>
      <c r="C33" s="289" t="s">
        <v>284</v>
      </c>
      <c r="D33" s="290">
        <v>209</v>
      </c>
      <c r="E33" s="411"/>
      <c r="F33" s="411"/>
      <c r="G33" s="411"/>
      <c r="H33" s="362">
        <f t="shared" si="1"/>
        <v>0</v>
      </c>
      <c r="I33" s="341" t="e">
        <f t="shared" si="0"/>
        <v>#DIV/0!</v>
      </c>
      <c r="J33" s="113"/>
    </row>
    <row r="34" spans="1:10" ht="12.75" customHeight="1">
      <c r="A34" s="339">
        <v>11</v>
      </c>
      <c r="B34" s="283">
        <v>714000</v>
      </c>
      <c r="C34" s="378" t="s">
        <v>497</v>
      </c>
      <c r="D34" s="290">
        <v>210</v>
      </c>
      <c r="E34" s="411">
        <f>SUM(E35)</f>
        <v>0</v>
      </c>
      <c r="F34" s="411">
        <f>SUM(F35)</f>
        <v>0</v>
      </c>
      <c r="G34" s="411">
        <f>SUM(G35)</f>
        <v>0</v>
      </c>
      <c r="H34" s="362">
        <f t="shared" si="1"/>
        <v>0</v>
      </c>
      <c r="I34" s="341" t="e">
        <f t="shared" si="0"/>
        <v>#DIV/0!</v>
      </c>
      <c r="J34" s="113"/>
    </row>
    <row r="35" spans="1:10" ht="14.25" customHeight="1">
      <c r="A35" s="339">
        <v>12</v>
      </c>
      <c r="B35" s="283">
        <v>714100</v>
      </c>
      <c r="C35" s="289" t="s">
        <v>285</v>
      </c>
      <c r="D35" s="290">
        <v>211</v>
      </c>
      <c r="E35" s="411"/>
      <c r="F35" s="411"/>
      <c r="G35" s="411"/>
      <c r="H35" s="362">
        <f t="shared" si="1"/>
        <v>0</v>
      </c>
      <c r="I35" s="341" t="e">
        <f t="shared" si="0"/>
        <v>#DIV/0!</v>
      </c>
      <c r="J35" s="113"/>
    </row>
    <row r="36" spans="1:10" ht="16.5" customHeight="1">
      <c r="A36" s="339">
        <v>13</v>
      </c>
      <c r="B36" s="283">
        <v>715000</v>
      </c>
      <c r="C36" s="289" t="s">
        <v>286</v>
      </c>
      <c r="D36" s="290">
        <v>212</v>
      </c>
      <c r="E36" s="411"/>
      <c r="F36" s="411"/>
      <c r="G36" s="411"/>
      <c r="H36" s="362">
        <f t="shared" si="1"/>
        <v>0</v>
      </c>
      <c r="I36" s="341" t="e">
        <f t="shared" si="0"/>
        <v>#DIV/0!</v>
      </c>
      <c r="J36" s="113"/>
    </row>
    <row r="37" spans="1:10" ht="13.5" customHeight="1">
      <c r="A37" s="339">
        <v>14</v>
      </c>
      <c r="B37" s="283">
        <v>716000</v>
      </c>
      <c r="C37" s="289" t="s">
        <v>287</v>
      </c>
      <c r="D37" s="290">
        <v>213</v>
      </c>
      <c r="E37" s="411"/>
      <c r="F37" s="411"/>
      <c r="G37" s="411"/>
      <c r="H37" s="362">
        <f t="shared" si="1"/>
        <v>0</v>
      </c>
      <c r="I37" s="340" t="e">
        <f t="shared" si="0"/>
        <v>#DIV/0!</v>
      </c>
      <c r="J37" s="113"/>
    </row>
    <row r="38" spans="1:10" ht="14.25" customHeight="1">
      <c r="A38" s="339">
        <v>15</v>
      </c>
      <c r="B38" s="283">
        <v>717000</v>
      </c>
      <c r="C38" s="289" t="s">
        <v>288</v>
      </c>
      <c r="D38" s="290">
        <v>214</v>
      </c>
      <c r="E38" s="411"/>
      <c r="F38" s="411"/>
      <c r="G38" s="411"/>
      <c r="H38" s="362">
        <f t="shared" si="1"/>
        <v>0</v>
      </c>
      <c r="I38" s="340" t="e">
        <f t="shared" si="0"/>
        <v>#DIV/0!</v>
      </c>
      <c r="J38" s="113"/>
    </row>
    <row r="39" spans="1:10" ht="14.25" customHeight="1">
      <c r="A39" s="339">
        <v>16</v>
      </c>
      <c r="B39" s="283">
        <v>719000</v>
      </c>
      <c r="C39" s="289" t="s">
        <v>289</v>
      </c>
      <c r="D39" s="290">
        <v>215</v>
      </c>
      <c r="E39" s="411"/>
      <c r="F39" s="411"/>
      <c r="G39" s="411"/>
      <c r="H39" s="362">
        <f t="shared" si="1"/>
        <v>0</v>
      </c>
      <c r="I39" s="340" t="e">
        <f t="shared" si="0"/>
        <v>#DIV/0!</v>
      </c>
      <c r="J39" s="113"/>
    </row>
    <row r="40" spans="1:10" ht="18" customHeight="1">
      <c r="A40" s="339">
        <v>17</v>
      </c>
      <c r="B40" s="284">
        <v>720000</v>
      </c>
      <c r="C40" s="291" t="s">
        <v>498</v>
      </c>
      <c r="D40" s="292">
        <v>216</v>
      </c>
      <c r="E40" s="420">
        <f>SUM(E41+E49+E58+E57)</f>
        <v>0</v>
      </c>
      <c r="F40" s="420">
        <f>SUM(F41+F49+F58+F57)</f>
        <v>0</v>
      </c>
      <c r="G40" s="420">
        <f>SUM(G41+G49+G58+G57)</f>
        <v>0</v>
      </c>
      <c r="H40" s="362">
        <f t="shared" si="1"/>
        <v>0</v>
      </c>
      <c r="I40" s="340" t="e">
        <f t="shared" si="0"/>
        <v>#DIV/0!</v>
      </c>
      <c r="J40" s="113"/>
    </row>
    <row r="41" spans="1:10" ht="30.75" customHeight="1">
      <c r="A41" s="339">
        <v>18</v>
      </c>
      <c r="B41" s="283">
        <v>721000</v>
      </c>
      <c r="C41" s="289" t="s">
        <v>290</v>
      </c>
      <c r="D41" s="290">
        <v>217</v>
      </c>
      <c r="E41" s="411">
        <f>SUM(E42:E48)</f>
        <v>0</v>
      </c>
      <c r="F41" s="411">
        <f>SUM(F42:F48)</f>
        <v>0</v>
      </c>
      <c r="G41" s="411">
        <f>SUM(G42:G48)</f>
        <v>0</v>
      </c>
      <c r="H41" s="362">
        <f t="shared" si="1"/>
        <v>0</v>
      </c>
      <c r="I41" s="340" t="e">
        <f t="shared" si="0"/>
        <v>#DIV/0!</v>
      </c>
      <c r="J41" s="113"/>
    </row>
    <row r="42" spans="1:10" ht="18.75" customHeight="1">
      <c r="A42" s="339">
        <v>19</v>
      </c>
      <c r="B42" s="283">
        <v>721100</v>
      </c>
      <c r="C42" s="289" t="s">
        <v>291</v>
      </c>
      <c r="D42" s="290">
        <v>218</v>
      </c>
      <c r="E42" s="411"/>
      <c r="F42" s="411"/>
      <c r="G42" s="411"/>
      <c r="H42" s="362">
        <f t="shared" si="1"/>
        <v>0</v>
      </c>
      <c r="I42" s="341" t="e">
        <f t="shared" si="0"/>
        <v>#DIV/0!</v>
      </c>
      <c r="J42" s="113"/>
    </row>
    <row r="43" spans="1:10" ht="12.75" customHeight="1">
      <c r="A43" s="339">
        <v>20</v>
      </c>
      <c r="B43" s="283">
        <v>721200</v>
      </c>
      <c r="C43" s="289" t="s">
        <v>292</v>
      </c>
      <c r="D43" s="290">
        <v>219</v>
      </c>
      <c r="E43" s="411"/>
      <c r="F43" s="411"/>
      <c r="G43" s="411"/>
      <c r="H43" s="362">
        <f t="shared" si="1"/>
        <v>0</v>
      </c>
      <c r="I43" s="341" t="e">
        <f t="shared" si="0"/>
        <v>#DIV/0!</v>
      </c>
      <c r="J43" s="113"/>
    </row>
    <row r="44" spans="1:10" ht="23.25" customHeight="1">
      <c r="A44" s="339">
        <v>21</v>
      </c>
      <c r="B44" s="283">
        <v>721300</v>
      </c>
      <c r="C44" s="289" t="s">
        <v>293</v>
      </c>
      <c r="D44" s="290">
        <v>220</v>
      </c>
      <c r="E44" s="411"/>
      <c r="F44" s="411"/>
      <c r="G44" s="411"/>
      <c r="H44" s="362">
        <f t="shared" si="1"/>
        <v>0</v>
      </c>
      <c r="I44" s="341" t="e">
        <f t="shared" si="0"/>
        <v>#DIV/0!</v>
      </c>
      <c r="J44" s="113"/>
    </row>
    <row r="45" spans="1:10" ht="18" customHeight="1">
      <c r="A45" s="339">
        <v>22</v>
      </c>
      <c r="B45" s="283">
        <v>721400</v>
      </c>
      <c r="C45" s="289" t="s">
        <v>132</v>
      </c>
      <c r="D45" s="290">
        <v>221</v>
      </c>
      <c r="E45" s="411"/>
      <c r="F45" s="411"/>
      <c r="G45" s="411"/>
      <c r="H45" s="362">
        <f t="shared" si="1"/>
        <v>0</v>
      </c>
      <c r="I45" s="341" t="e">
        <f t="shared" si="0"/>
        <v>#DIV/0!</v>
      </c>
      <c r="J45" s="113"/>
    </row>
    <row r="46" spans="1:10" ht="12.75" customHeight="1">
      <c r="A46" s="339">
        <v>23</v>
      </c>
      <c r="B46" s="283">
        <v>721500</v>
      </c>
      <c r="C46" s="293" t="s">
        <v>133</v>
      </c>
      <c r="D46" s="290">
        <v>222</v>
      </c>
      <c r="E46" s="411"/>
      <c r="F46" s="411"/>
      <c r="G46" s="411"/>
      <c r="H46" s="362">
        <f t="shared" si="1"/>
        <v>0</v>
      </c>
      <c r="I46" s="341" t="e">
        <f t="shared" si="0"/>
        <v>#DIV/0!</v>
      </c>
      <c r="J46" s="113"/>
    </row>
    <row r="47" spans="1:10" ht="12.75" customHeight="1">
      <c r="A47" s="339">
        <v>24</v>
      </c>
      <c r="B47" s="283">
        <v>721600</v>
      </c>
      <c r="C47" s="289" t="s">
        <v>294</v>
      </c>
      <c r="D47" s="290">
        <v>223</v>
      </c>
      <c r="E47" s="411"/>
      <c r="F47" s="411"/>
      <c r="G47" s="411"/>
      <c r="H47" s="362">
        <f t="shared" si="1"/>
        <v>0</v>
      </c>
      <c r="I47" s="341" t="e">
        <f t="shared" si="0"/>
        <v>#DIV/0!</v>
      </c>
      <c r="J47" s="113"/>
    </row>
    <row r="48" spans="1:10" ht="12.75" customHeight="1">
      <c r="A48" s="339">
        <v>25</v>
      </c>
      <c r="B48" s="283">
        <v>721700</v>
      </c>
      <c r="C48" s="289" t="s">
        <v>135</v>
      </c>
      <c r="D48" s="290">
        <v>224</v>
      </c>
      <c r="E48" s="411"/>
      <c r="F48" s="411"/>
      <c r="G48" s="411"/>
      <c r="H48" s="362">
        <f t="shared" si="1"/>
        <v>0</v>
      </c>
      <c r="I48" s="341" t="e">
        <f t="shared" si="0"/>
        <v>#DIV/0!</v>
      </c>
      <c r="J48" s="113"/>
    </row>
    <row r="49" spans="1:10" ht="23.25" customHeight="1">
      <c r="A49" s="339">
        <v>26</v>
      </c>
      <c r="B49" s="283">
        <v>722000</v>
      </c>
      <c r="C49" s="289" t="s">
        <v>295</v>
      </c>
      <c r="D49" s="290">
        <v>225</v>
      </c>
      <c r="E49" s="411">
        <f>SUM(E50:E56)</f>
        <v>0</v>
      </c>
      <c r="F49" s="411">
        <f>SUM(F50:F56)</f>
        <v>0</v>
      </c>
      <c r="G49" s="411">
        <f>SUM(G50:G56)</f>
        <v>0</v>
      </c>
      <c r="H49" s="362">
        <f t="shared" si="1"/>
        <v>0</v>
      </c>
      <c r="I49" s="340" t="e">
        <f t="shared" si="0"/>
        <v>#DIV/0!</v>
      </c>
      <c r="J49" s="113"/>
    </row>
    <row r="50" spans="1:10" ht="12.75" customHeight="1">
      <c r="A50" s="339">
        <v>27</v>
      </c>
      <c r="B50" s="283">
        <v>722100</v>
      </c>
      <c r="C50" s="289" t="s">
        <v>137</v>
      </c>
      <c r="D50" s="290">
        <v>226</v>
      </c>
      <c r="E50" s="411"/>
      <c r="F50" s="411"/>
      <c r="G50" s="411"/>
      <c r="H50" s="362">
        <f t="shared" si="1"/>
        <v>0</v>
      </c>
      <c r="I50" s="341" t="e">
        <f t="shared" si="0"/>
        <v>#DIV/0!</v>
      </c>
      <c r="J50" s="113"/>
    </row>
    <row r="51" spans="1:10" ht="12.75" customHeight="1">
      <c r="A51" s="339">
        <v>28</v>
      </c>
      <c r="B51" s="283">
        <v>722200</v>
      </c>
      <c r="C51" s="289" t="s">
        <v>138</v>
      </c>
      <c r="D51" s="290">
        <v>227</v>
      </c>
      <c r="E51" s="411"/>
      <c r="F51" s="411"/>
      <c r="G51" s="411"/>
      <c r="H51" s="362">
        <f t="shared" si="1"/>
        <v>0</v>
      </c>
      <c r="I51" s="341" t="e">
        <f t="shared" si="0"/>
        <v>#DIV/0!</v>
      </c>
      <c r="J51" s="113"/>
    </row>
    <row r="52" spans="1:10" ht="12.75" customHeight="1">
      <c r="A52" s="339">
        <v>29</v>
      </c>
      <c r="B52" s="283">
        <v>722300</v>
      </c>
      <c r="C52" s="289" t="s">
        <v>296</v>
      </c>
      <c r="D52" s="290">
        <v>228</v>
      </c>
      <c r="E52" s="411"/>
      <c r="F52" s="411"/>
      <c r="G52" s="411"/>
      <c r="H52" s="362">
        <f t="shared" si="1"/>
        <v>0</v>
      </c>
      <c r="I52" s="341" t="e">
        <f t="shared" si="0"/>
        <v>#DIV/0!</v>
      </c>
      <c r="J52" s="113"/>
    </row>
    <row r="53" spans="1:10" ht="12.75" customHeight="1">
      <c r="A53" s="339">
        <v>30</v>
      </c>
      <c r="B53" s="283">
        <v>722400</v>
      </c>
      <c r="C53" s="289" t="s">
        <v>140</v>
      </c>
      <c r="D53" s="290">
        <v>229</v>
      </c>
      <c r="E53" s="411"/>
      <c r="F53" s="411"/>
      <c r="G53" s="411"/>
      <c r="H53" s="362">
        <f t="shared" si="1"/>
        <v>0</v>
      </c>
      <c r="I53" s="341" t="e">
        <f t="shared" si="0"/>
        <v>#DIV/0!</v>
      </c>
      <c r="J53" s="113"/>
    </row>
    <row r="54" spans="1:10" ht="12.75" customHeight="1">
      <c r="A54" s="339">
        <v>31</v>
      </c>
      <c r="B54" s="283">
        <v>722500</v>
      </c>
      <c r="C54" s="289" t="s">
        <v>141</v>
      </c>
      <c r="D54" s="290">
        <v>230</v>
      </c>
      <c r="E54" s="411"/>
      <c r="F54" s="411"/>
      <c r="G54" s="411"/>
      <c r="H54" s="362">
        <f t="shared" si="1"/>
        <v>0</v>
      </c>
      <c r="I54" s="341" t="e">
        <f t="shared" si="0"/>
        <v>#DIV/0!</v>
      </c>
      <c r="J54" s="113"/>
    </row>
    <row r="55" spans="1:10" ht="29.25" customHeight="1">
      <c r="A55" s="339">
        <v>32</v>
      </c>
      <c r="B55" s="283">
        <v>722600</v>
      </c>
      <c r="C55" s="289" t="s">
        <v>142</v>
      </c>
      <c r="D55" s="290">
        <v>231</v>
      </c>
      <c r="E55" s="411"/>
      <c r="F55" s="411"/>
      <c r="G55" s="411"/>
      <c r="H55" s="362">
        <f t="shared" si="1"/>
        <v>0</v>
      </c>
      <c r="I55" s="341" t="e">
        <f t="shared" si="0"/>
        <v>#DIV/0!</v>
      </c>
      <c r="J55" s="113"/>
    </row>
    <row r="56" spans="1:10" ht="12.75" customHeight="1">
      <c r="A56" s="339">
        <v>33</v>
      </c>
      <c r="B56" s="283">
        <v>722700</v>
      </c>
      <c r="C56" s="289" t="s">
        <v>297</v>
      </c>
      <c r="D56" s="290">
        <v>232</v>
      </c>
      <c r="E56" s="411"/>
      <c r="F56" s="411"/>
      <c r="G56" s="411"/>
      <c r="H56" s="362">
        <f t="shared" si="1"/>
        <v>0</v>
      </c>
      <c r="I56" s="341" t="e">
        <f t="shared" si="0"/>
        <v>#DIV/0!</v>
      </c>
      <c r="J56" s="113"/>
    </row>
    <row r="57" spans="1:10" ht="12.75" customHeight="1">
      <c r="A57" s="339">
        <v>34</v>
      </c>
      <c r="B57" s="283">
        <v>723000</v>
      </c>
      <c r="C57" s="378" t="s">
        <v>499</v>
      </c>
      <c r="D57" s="290">
        <v>233</v>
      </c>
      <c r="E57" s="411"/>
      <c r="F57" s="411"/>
      <c r="G57" s="411"/>
      <c r="H57" s="362">
        <f t="shared" si="1"/>
        <v>0</v>
      </c>
      <c r="I57" s="341" t="e">
        <f t="shared" si="0"/>
        <v>#DIV/0!</v>
      </c>
      <c r="J57" s="113"/>
    </row>
    <row r="58" spans="1:10" ht="16.5" customHeight="1">
      <c r="A58" s="339">
        <v>35</v>
      </c>
      <c r="B58" s="283">
        <v>777000</v>
      </c>
      <c r="C58" s="289" t="s">
        <v>298</v>
      </c>
      <c r="D58" s="290">
        <v>234</v>
      </c>
      <c r="E58" s="411"/>
      <c r="F58" s="411"/>
      <c r="G58" s="411"/>
      <c r="H58" s="362">
        <f t="shared" si="1"/>
        <v>0</v>
      </c>
      <c r="I58" s="340" t="e">
        <f t="shared" si="0"/>
        <v>#DIV/0!</v>
      </c>
      <c r="J58" s="113"/>
    </row>
    <row r="59" spans="1:10" ht="27.75" customHeight="1">
      <c r="A59" s="339">
        <v>36</v>
      </c>
      <c r="B59" s="294"/>
      <c r="C59" s="291" t="s">
        <v>500</v>
      </c>
      <c r="D59" s="292">
        <v>235</v>
      </c>
      <c r="E59" s="420">
        <f>SUM(E60:E65)</f>
        <v>0</v>
      </c>
      <c r="F59" s="420">
        <f>SUM(F60:F65)</f>
        <v>0</v>
      </c>
      <c r="G59" s="420">
        <f>SUM(G60:G65)</f>
        <v>0</v>
      </c>
      <c r="H59" s="362">
        <f t="shared" si="1"/>
        <v>0</v>
      </c>
      <c r="I59" s="340" t="e">
        <f t="shared" si="0"/>
        <v>#DIV/0!</v>
      </c>
      <c r="J59" s="113"/>
    </row>
    <row r="60" spans="1:10" ht="27" customHeight="1">
      <c r="A60" s="339">
        <v>37</v>
      </c>
      <c r="B60" s="283">
        <v>731100</v>
      </c>
      <c r="C60" s="289" t="s">
        <v>299</v>
      </c>
      <c r="D60" s="290">
        <v>236</v>
      </c>
      <c r="E60" s="411"/>
      <c r="F60" s="411"/>
      <c r="G60" s="411"/>
      <c r="H60" s="362">
        <f t="shared" si="1"/>
        <v>0</v>
      </c>
      <c r="I60" s="341" t="e">
        <f t="shared" si="0"/>
        <v>#DIV/0!</v>
      </c>
      <c r="J60" s="113"/>
    </row>
    <row r="61" spans="1:10" ht="18.75" customHeight="1">
      <c r="A61" s="339">
        <v>38</v>
      </c>
      <c r="B61" s="283">
        <v>732100</v>
      </c>
      <c r="C61" s="289" t="s">
        <v>300</v>
      </c>
      <c r="D61" s="290">
        <v>237</v>
      </c>
      <c r="E61" s="411"/>
      <c r="F61" s="411"/>
      <c r="G61" s="411"/>
      <c r="H61" s="362">
        <f t="shared" si="1"/>
        <v>0</v>
      </c>
      <c r="I61" s="341" t="e">
        <f t="shared" si="0"/>
        <v>#DIV/0!</v>
      </c>
      <c r="J61" s="113"/>
    </row>
    <row r="62" spans="1:10" ht="17.25" customHeight="1">
      <c r="A62" s="339">
        <v>39</v>
      </c>
      <c r="B62" s="283">
        <v>741100</v>
      </c>
      <c r="C62" s="289" t="s">
        <v>301</v>
      </c>
      <c r="D62" s="290">
        <v>238</v>
      </c>
      <c r="E62" s="411"/>
      <c r="F62" s="411"/>
      <c r="G62" s="411"/>
      <c r="H62" s="362">
        <f t="shared" si="1"/>
        <v>0</v>
      </c>
      <c r="I62" s="341" t="e">
        <f t="shared" si="0"/>
        <v>#DIV/0!</v>
      </c>
      <c r="J62" s="113"/>
    </row>
    <row r="63" spans="1:10" ht="17.25" customHeight="1">
      <c r="A63" s="339">
        <v>40</v>
      </c>
      <c r="B63" s="283">
        <v>742100</v>
      </c>
      <c r="C63" s="378" t="s">
        <v>153</v>
      </c>
      <c r="D63" s="290">
        <v>239</v>
      </c>
      <c r="E63" s="411"/>
      <c r="F63" s="411"/>
      <c r="G63" s="411"/>
      <c r="H63" s="362">
        <f t="shared" si="1"/>
        <v>0</v>
      </c>
      <c r="I63" s="341" t="e">
        <f t="shared" si="0"/>
        <v>#DIV/0!</v>
      </c>
      <c r="J63" s="113"/>
    </row>
    <row r="64" spans="1:10" ht="12.75" customHeight="1">
      <c r="A64" s="339">
        <v>41</v>
      </c>
      <c r="B64" s="283">
        <v>742200</v>
      </c>
      <c r="C64" s="295" t="s">
        <v>302</v>
      </c>
      <c r="D64" s="296">
        <v>240</v>
      </c>
      <c r="E64" s="412"/>
      <c r="F64" s="411"/>
      <c r="G64" s="411"/>
      <c r="H64" s="362">
        <f t="shared" si="1"/>
        <v>0</v>
      </c>
      <c r="I64" s="341" t="e">
        <f t="shared" si="0"/>
        <v>#DIV/0!</v>
      </c>
      <c r="J64" s="113"/>
    </row>
    <row r="65" spans="1:10" ht="18" customHeight="1">
      <c r="A65" s="339">
        <v>42</v>
      </c>
      <c r="B65" s="283">
        <v>733100</v>
      </c>
      <c r="C65" s="289" t="s">
        <v>303</v>
      </c>
      <c r="D65" s="290">
        <v>241</v>
      </c>
      <c r="E65" s="411"/>
      <c r="F65" s="411"/>
      <c r="G65" s="411"/>
      <c r="H65" s="362">
        <f t="shared" si="1"/>
        <v>0</v>
      </c>
      <c r="I65" s="341" t="e">
        <f t="shared" si="0"/>
        <v>#DIV/0!</v>
      </c>
      <c r="J65" s="113"/>
    </row>
    <row r="66" spans="1:10" ht="27" customHeight="1">
      <c r="A66" s="337">
        <v>43</v>
      </c>
      <c r="B66" s="297"/>
      <c r="C66" s="281" t="s">
        <v>501</v>
      </c>
      <c r="D66" s="282">
        <v>242</v>
      </c>
      <c r="E66" s="421">
        <f>SUM(E67+E70+E71+E81+E90+E98+E103)</f>
        <v>0</v>
      </c>
      <c r="F66" s="421">
        <f>SUM(F67+F70+F71+F81+F90+F98+F103)</f>
        <v>0</v>
      </c>
      <c r="G66" s="421">
        <f>SUM(G67+G70+G71+G81+G90+G98+G103)</f>
        <v>0</v>
      </c>
      <c r="H66" s="361">
        <f t="shared" si="1"/>
        <v>0</v>
      </c>
      <c r="I66" s="342" t="e">
        <f t="shared" si="0"/>
        <v>#DIV/0!</v>
      </c>
      <c r="J66" s="113"/>
    </row>
    <row r="67" spans="1:10" ht="26.25" customHeight="1">
      <c r="A67" s="339">
        <v>44</v>
      </c>
      <c r="B67" s="298">
        <v>611000</v>
      </c>
      <c r="C67" s="299" t="s">
        <v>502</v>
      </c>
      <c r="D67" s="300">
        <v>243</v>
      </c>
      <c r="E67" s="420">
        <f>SUM(E68:E69)</f>
        <v>0</v>
      </c>
      <c r="F67" s="420">
        <f>SUM(F68:F69)</f>
        <v>0</v>
      </c>
      <c r="G67" s="420">
        <f>SUM(G68:G69)</f>
        <v>0</v>
      </c>
      <c r="H67" s="362">
        <f t="shared" si="1"/>
        <v>0</v>
      </c>
      <c r="I67" s="341" t="e">
        <f t="shared" si="0"/>
        <v>#DIV/0!</v>
      </c>
      <c r="J67" s="321"/>
    </row>
    <row r="68" spans="1:10" ht="13.5" customHeight="1">
      <c r="A68" s="339">
        <v>45</v>
      </c>
      <c r="B68" s="301">
        <v>611100</v>
      </c>
      <c r="C68" s="302" t="s">
        <v>304</v>
      </c>
      <c r="D68" s="303">
        <v>244</v>
      </c>
      <c r="E68" s="411"/>
      <c r="F68" s="411"/>
      <c r="G68" s="411"/>
      <c r="H68" s="362">
        <f t="shared" si="1"/>
        <v>0</v>
      </c>
      <c r="I68" s="341" t="e">
        <f t="shared" si="0"/>
        <v>#DIV/0!</v>
      </c>
      <c r="J68" s="321"/>
    </row>
    <row r="69" spans="1:10" ht="11.25" customHeight="1">
      <c r="A69" s="339">
        <v>46</v>
      </c>
      <c r="B69" s="301">
        <v>611200</v>
      </c>
      <c r="C69" s="302" t="s">
        <v>305</v>
      </c>
      <c r="D69" s="303">
        <v>245</v>
      </c>
      <c r="E69" s="411"/>
      <c r="F69" s="411"/>
      <c r="G69" s="411"/>
      <c r="H69" s="362">
        <f t="shared" si="1"/>
        <v>0</v>
      </c>
      <c r="I69" s="341" t="e">
        <f t="shared" si="0"/>
        <v>#DIV/0!</v>
      </c>
      <c r="J69" s="321"/>
    </row>
    <row r="70" spans="1:10" ht="15.75" customHeight="1">
      <c r="A70" s="339">
        <v>47</v>
      </c>
      <c r="B70" s="298">
        <v>612000</v>
      </c>
      <c r="C70" s="304" t="s">
        <v>180</v>
      </c>
      <c r="D70" s="305">
        <v>246</v>
      </c>
      <c r="E70" s="420"/>
      <c r="F70" s="420"/>
      <c r="G70" s="420"/>
      <c r="H70" s="362">
        <f t="shared" si="1"/>
        <v>0</v>
      </c>
      <c r="I70" s="341" t="e">
        <f t="shared" si="0"/>
        <v>#DIV/0!</v>
      </c>
      <c r="J70" s="321"/>
    </row>
    <row r="71" spans="1:10" ht="25.5" customHeight="1">
      <c r="A71" s="339">
        <v>48</v>
      </c>
      <c r="B71" s="298">
        <v>613000</v>
      </c>
      <c r="C71" s="304" t="s">
        <v>503</v>
      </c>
      <c r="D71" s="305">
        <v>247</v>
      </c>
      <c r="E71" s="420">
        <f>SUM(E72:E80)</f>
        <v>0</v>
      </c>
      <c r="F71" s="420">
        <f>SUM(F72:F80)</f>
        <v>0</v>
      </c>
      <c r="G71" s="420">
        <f>SUM(G72:G80)</f>
        <v>0</v>
      </c>
      <c r="H71" s="362">
        <f t="shared" si="1"/>
        <v>0</v>
      </c>
      <c r="I71" s="341" t="e">
        <f t="shared" si="0"/>
        <v>#DIV/0!</v>
      </c>
      <c r="J71" s="321"/>
    </row>
    <row r="72" spans="1:10" ht="13.5" customHeight="1">
      <c r="A72" s="339">
        <v>49</v>
      </c>
      <c r="B72" s="301">
        <v>613100</v>
      </c>
      <c r="C72" s="302" t="s">
        <v>80</v>
      </c>
      <c r="D72" s="303">
        <v>248</v>
      </c>
      <c r="E72" s="411"/>
      <c r="F72" s="411"/>
      <c r="G72" s="411"/>
      <c r="H72" s="362">
        <f t="shared" si="1"/>
        <v>0</v>
      </c>
      <c r="I72" s="340" t="e">
        <f t="shared" si="0"/>
        <v>#DIV/0!</v>
      </c>
      <c r="J72" s="113"/>
    </row>
    <row r="73" spans="1:10" ht="14.25" customHeight="1">
      <c r="A73" s="339">
        <v>50</v>
      </c>
      <c r="B73" s="301">
        <v>613200</v>
      </c>
      <c r="C73" s="302" t="s">
        <v>81</v>
      </c>
      <c r="D73" s="303">
        <v>249</v>
      </c>
      <c r="E73" s="411"/>
      <c r="F73" s="411"/>
      <c r="G73" s="411"/>
      <c r="H73" s="362">
        <f t="shared" si="1"/>
        <v>0</v>
      </c>
      <c r="I73" s="340" t="e">
        <f t="shared" si="0"/>
        <v>#DIV/0!</v>
      </c>
      <c r="J73" s="113"/>
    </row>
    <row r="74" spans="1:10" ht="18" customHeight="1">
      <c r="A74" s="339">
        <v>51</v>
      </c>
      <c r="B74" s="301">
        <v>613300</v>
      </c>
      <c r="C74" s="302" t="s">
        <v>306</v>
      </c>
      <c r="D74" s="303">
        <v>250</v>
      </c>
      <c r="E74" s="411"/>
      <c r="F74" s="411"/>
      <c r="G74" s="411"/>
      <c r="H74" s="362">
        <f t="shared" si="1"/>
        <v>0</v>
      </c>
      <c r="I74" s="340" t="e">
        <f t="shared" si="0"/>
        <v>#DIV/0!</v>
      </c>
      <c r="J74" s="113"/>
    </row>
    <row r="75" spans="1:10" ht="12.75" customHeight="1">
      <c r="A75" s="339">
        <v>52</v>
      </c>
      <c r="B75" s="301">
        <v>613400</v>
      </c>
      <c r="C75" s="302" t="s">
        <v>83</v>
      </c>
      <c r="D75" s="303">
        <v>251</v>
      </c>
      <c r="E75" s="411"/>
      <c r="F75" s="411"/>
      <c r="G75" s="411"/>
      <c r="H75" s="362">
        <f t="shared" si="1"/>
        <v>0</v>
      </c>
      <c r="I75" s="341" t="e">
        <f t="shared" si="0"/>
        <v>#DIV/0!</v>
      </c>
      <c r="J75" s="113"/>
    </row>
    <row r="76" spans="1:10" ht="15.75" customHeight="1">
      <c r="A76" s="339">
        <v>53</v>
      </c>
      <c r="B76" s="301">
        <v>613500</v>
      </c>
      <c r="C76" s="302" t="s">
        <v>84</v>
      </c>
      <c r="D76" s="303">
        <v>252</v>
      </c>
      <c r="E76" s="411"/>
      <c r="F76" s="411"/>
      <c r="G76" s="411"/>
      <c r="H76" s="362">
        <f t="shared" si="1"/>
        <v>0</v>
      </c>
      <c r="I76" s="341" t="e">
        <f t="shared" si="0"/>
        <v>#DIV/0!</v>
      </c>
      <c r="J76" s="113"/>
    </row>
    <row r="77" spans="1:10" ht="22.5" customHeight="1">
      <c r="A77" s="339">
        <v>54</v>
      </c>
      <c r="B77" s="301">
        <v>613600</v>
      </c>
      <c r="C77" s="302" t="s">
        <v>85</v>
      </c>
      <c r="D77" s="303">
        <v>253</v>
      </c>
      <c r="E77" s="411"/>
      <c r="F77" s="411"/>
      <c r="G77" s="411"/>
      <c r="H77" s="362">
        <f t="shared" si="1"/>
        <v>0</v>
      </c>
      <c r="I77" s="341" t="e">
        <f t="shared" si="0"/>
        <v>#DIV/0!</v>
      </c>
      <c r="J77" s="113"/>
    </row>
    <row r="78" spans="1:10" ht="14.25" customHeight="1">
      <c r="A78" s="339">
        <v>55</v>
      </c>
      <c r="B78" s="301">
        <v>613700</v>
      </c>
      <c r="C78" s="302" t="s">
        <v>86</v>
      </c>
      <c r="D78" s="303">
        <v>254</v>
      </c>
      <c r="E78" s="411"/>
      <c r="F78" s="411"/>
      <c r="G78" s="411"/>
      <c r="H78" s="362">
        <f t="shared" si="1"/>
        <v>0</v>
      </c>
      <c r="I78" s="340" t="e">
        <f t="shared" si="0"/>
        <v>#DIV/0!</v>
      </c>
      <c r="J78" s="113"/>
    </row>
    <row r="79" spans="1:10" ht="24" customHeight="1">
      <c r="A79" s="339">
        <v>56</v>
      </c>
      <c r="B79" s="301">
        <v>613800</v>
      </c>
      <c r="C79" s="302" t="s">
        <v>87</v>
      </c>
      <c r="D79" s="303">
        <v>255</v>
      </c>
      <c r="E79" s="411"/>
      <c r="F79" s="411"/>
      <c r="G79" s="411"/>
      <c r="H79" s="362">
        <f t="shared" si="1"/>
        <v>0</v>
      </c>
      <c r="I79" s="340" t="e">
        <f t="shared" si="0"/>
        <v>#DIV/0!</v>
      </c>
      <c r="J79" s="113"/>
    </row>
    <row r="80" spans="1:10" ht="12.75" customHeight="1">
      <c r="A80" s="339">
        <v>57</v>
      </c>
      <c r="B80" s="301">
        <v>613900</v>
      </c>
      <c r="C80" s="302" t="s">
        <v>307</v>
      </c>
      <c r="D80" s="303">
        <v>256</v>
      </c>
      <c r="E80" s="411"/>
      <c r="F80" s="411"/>
      <c r="G80" s="411"/>
      <c r="H80" s="362">
        <f t="shared" si="1"/>
        <v>0</v>
      </c>
      <c r="I80" s="341" t="e">
        <f t="shared" si="0"/>
        <v>#DIV/0!</v>
      </c>
      <c r="J80" s="113"/>
    </row>
    <row r="81" spans="1:10" ht="24.75" customHeight="1">
      <c r="A81" s="339">
        <v>58</v>
      </c>
      <c r="B81" s="298">
        <v>614000</v>
      </c>
      <c r="C81" s="299" t="s">
        <v>504</v>
      </c>
      <c r="D81" s="300">
        <v>257</v>
      </c>
      <c r="E81" s="420">
        <f>SUM(E82:E89)</f>
        <v>0</v>
      </c>
      <c r="F81" s="420">
        <f>SUM(F82:F89)</f>
        <v>0</v>
      </c>
      <c r="G81" s="420">
        <f>SUM(G82:G89)</f>
        <v>0</v>
      </c>
      <c r="H81" s="362">
        <f t="shared" si="1"/>
        <v>0</v>
      </c>
      <c r="I81" s="341" t="e">
        <f t="shared" si="0"/>
        <v>#DIV/0!</v>
      </c>
      <c r="J81" s="113"/>
    </row>
    <row r="82" spans="1:10" ht="12.75" customHeight="1">
      <c r="A82" s="339">
        <v>59</v>
      </c>
      <c r="B82" s="301">
        <v>614100</v>
      </c>
      <c r="C82" s="302" t="s">
        <v>308</v>
      </c>
      <c r="D82" s="303">
        <v>258</v>
      </c>
      <c r="E82" s="411"/>
      <c r="F82" s="411"/>
      <c r="G82" s="411"/>
      <c r="H82" s="362">
        <f t="shared" si="1"/>
        <v>0</v>
      </c>
      <c r="I82" s="341" t="e">
        <f t="shared" si="0"/>
        <v>#DIV/0!</v>
      </c>
      <c r="J82" s="113"/>
    </row>
    <row r="83" spans="1:10" ht="12.75" customHeight="1">
      <c r="A83" s="339">
        <v>60</v>
      </c>
      <c r="B83" s="301">
        <v>614200</v>
      </c>
      <c r="C83" s="302" t="s">
        <v>309</v>
      </c>
      <c r="D83" s="303">
        <v>259</v>
      </c>
      <c r="E83" s="411"/>
      <c r="F83" s="411"/>
      <c r="G83" s="411"/>
      <c r="H83" s="362">
        <f t="shared" si="1"/>
        <v>0</v>
      </c>
      <c r="I83" s="341" t="e">
        <f t="shared" si="0"/>
        <v>#DIV/0!</v>
      </c>
      <c r="J83" s="113"/>
    </row>
    <row r="84" spans="1:10" ht="12.75" customHeight="1">
      <c r="A84" s="339">
        <v>61</v>
      </c>
      <c r="B84" s="301">
        <v>614300</v>
      </c>
      <c r="C84" s="302" t="s">
        <v>310</v>
      </c>
      <c r="D84" s="303">
        <v>260</v>
      </c>
      <c r="E84" s="411"/>
      <c r="F84" s="411"/>
      <c r="G84" s="411"/>
      <c r="H84" s="362">
        <f t="shared" si="1"/>
        <v>0</v>
      </c>
      <c r="I84" s="341" t="e">
        <f t="shared" si="0"/>
        <v>#DIV/0!</v>
      </c>
      <c r="J84" s="113"/>
    </row>
    <row r="85" spans="1:10" ht="12.75" customHeight="1">
      <c r="A85" s="339">
        <v>62</v>
      </c>
      <c r="B85" s="301">
        <v>614400</v>
      </c>
      <c r="C85" s="302" t="s">
        <v>93</v>
      </c>
      <c r="D85" s="303">
        <v>261</v>
      </c>
      <c r="E85" s="411"/>
      <c r="F85" s="411"/>
      <c r="G85" s="411"/>
      <c r="H85" s="362">
        <f t="shared" si="1"/>
        <v>0</v>
      </c>
      <c r="I85" s="341" t="e">
        <f t="shared" si="0"/>
        <v>#DIV/0!</v>
      </c>
      <c r="J85" s="113"/>
    </row>
    <row r="86" spans="1:10" ht="16.5" customHeight="1">
      <c r="A86" s="339">
        <v>63</v>
      </c>
      <c r="B86" s="301">
        <v>614500</v>
      </c>
      <c r="C86" s="302" t="s">
        <v>94</v>
      </c>
      <c r="D86" s="303">
        <v>262</v>
      </c>
      <c r="E86" s="411"/>
      <c r="F86" s="411"/>
      <c r="G86" s="411"/>
      <c r="H86" s="362">
        <f t="shared" si="1"/>
        <v>0</v>
      </c>
      <c r="I86" s="341" t="e">
        <f t="shared" si="0"/>
        <v>#DIV/0!</v>
      </c>
      <c r="J86" s="113"/>
    </row>
    <row r="87" spans="1:10" ht="15.75" customHeight="1">
      <c r="A87" s="339">
        <v>64</v>
      </c>
      <c r="B87" s="301">
        <v>614600</v>
      </c>
      <c r="C87" s="302" t="s">
        <v>95</v>
      </c>
      <c r="D87" s="303">
        <v>263</v>
      </c>
      <c r="E87" s="411"/>
      <c r="F87" s="411"/>
      <c r="G87" s="411"/>
      <c r="H87" s="362">
        <f t="shared" si="1"/>
        <v>0</v>
      </c>
      <c r="I87" s="341" t="e">
        <f t="shared" si="0"/>
        <v>#DIV/0!</v>
      </c>
      <c r="J87" s="113"/>
    </row>
    <row r="88" spans="1:10" ht="12.75" customHeight="1">
      <c r="A88" s="339">
        <v>65</v>
      </c>
      <c r="B88" s="301">
        <v>614700</v>
      </c>
      <c r="C88" s="302" t="s">
        <v>96</v>
      </c>
      <c r="D88" s="303">
        <v>264</v>
      </c>
      <c r="E88" s="411"/>
      <c r="F88" s="411"/>
      <c r="G88" s="411"/>
      <c r="H88" s="362">
        <f t="shared" si="1"/>
        <v>0</v>
      </c>
      <c r="I88" s="341" t="e">
        <f t="shared" si="0"/>
        <v>#DIV/0!</v>
      </c>
      <c r="J88" s="113"/>
    </row>
    <row r="89" spans="1:10" ht="12.75" customHeight="1">
      <c r="A89" s="339">
        <v>66</v>
      </c>
      <c r="B89" s="301">
        <v>614800</v>
      </c>
      <c r="C89" s="302" t="s">
        <v>97</v>
      </c>
      <c r="D89" s="303">
        <v>265</v>
      </c>
      <c r="E89" s="411"/>
      <c r="F89" s="411"/>
      <c r="G89" s="411"/>
      <c r="H89" s="362">
        <f t="shared" si="1"/>
        <v>0</v>
      </c>
      <c r="I89" s="340" t="e">
        <f t="shared" si="0"/>
        <v>#DIV/0!</v>
      </c>
      <c r="J89" s="113"/>
    </row>
    <row r="90" spans="1:10" ht="20.25" customHeight="1">
      <c r="A90" s="339">
        <v>67</v>
      </c>
      <c r="B90" s="284">
        <v>615000</v>
      </c>
      <c r="C90" s="299" t="s">
        <v>505</v>
      </c>
      <c r="D90" s="300">
        <v>266</v>
      </c>
      <c r="E90" s="423">
        <f>SUM(E91:E97)</f>
        <v>0</v>
      </c>
      <c r="F90" s="423">
        <f>SUM(F91:F97)</f>
        <v>0</v>
      </c>
      <c r="G90" s="423">
        <f>SUM(G91:G97)</f>
        <v>0</v>
      </c>
      <c r="H90" s="363">
        <f aca="true" t="shared" si="2" ref="H90:H153">SUM(F90-E90)</f>
        <v>0</v>
      </c>
      <c r="I90" s="343" t="e">
        <f aca="true" t="shared" si="3" ref="I90:I153">SUM(F90/E90)</f>
        <v>#DIV/0!</v>
      </c>
      <c r="J90" s="113"/>
    </row>
    <row r="91" spans="1:10" ht="12.75" customHeight="1">
      <c r="A91" s="339">
        <v>68</v>
      </c>
      <c r="B91" s="283">
        <v>615100</v>
      </c>
      <c r="C91" s="289" t="s">
        <v>311</v>
      </c>
      <c r="D91" s="290">
        <v>267</v>
      </c>
      <c r="E91" s="411"/>
      <c r="F91" s="411"/>
      <c r="G91" s="411"/>
      <c r="H91" s="362">
        <f t="shared" si="2"/>
        <v>0</v>
      </c>
      <c r="I91" s="340" t="e">
        <f t="shared" si="3"/>
        <v>#DIV/0!</v>
      </c>
      <c r="J91" s="113"/>
    </row>
    <row r="92" spans="1:10" ht="12.75" customHeight="1">
      <c r="A92" s="339">
        <v>69</v>
      </c>
      <c r="B92" s="283">
        <v>615200</v>
      </c>
      <c r="C92" s="289" t="s">
        <v>312</v>
      </c>
      <c r="D92" s="290">
        <v>268</v>
      </c>
      <c r="E92" s="411"/>
      <c r="F92" s="411"/>
      <c r="G92" s="411"/>
      <c r="H92" s="362">
        <f t="shared" si="2"/>
        <v>0</v>
      </c>
      <c r="I92" s="340" t="e">
        <f t="shared" si="3"/>
        <v>#DIV/0!</v>
      </c>
      <c r="J92" s="113"/>
    </row>
    <row r="93" spans="1:10" ht="12.75" customHeight="1">
      <c r="A93" s="339">
        <v>70</v>
      </c>
      <c r="B93" s="283">
        <v>615300</v>
      </c>
      <c r="C93" s="289" t="s">
        <v>101</v>
      </c>
      <c r="D93" s="290">
        <v>269</v>
      </c>
      <c r="E93" s="411"/>
      <c r="F93" s="411"/>
      <c r="G93" s="411"/>
      <c r="H93" s="362">
        <f t="shared" si="2"/>
        <v>0</v>
      </c>
      <c r="I93" s="340" t="e">
        <f t="shared" si="3"/>
        <v>#DIV/0!</v>
      </c>
      <c r="J93" s="113"/>
    </row>
    <row r="94" spans="1:10" ht="12.75" customHeight="1">
      <c r="A94" s="339">
        <v>71</v>
      </c>
      <c r="B94" s="283">
        <v>615400</v>
      </c>
      <c r="C94" s="289" t="s">
        <v>313</v>
      </c>
      <c r="D94" s="290">
        <v>270</v>
      </c>
      <c r="E94" s="411"/>
      <c r="F94" s="411"/>
      <c r="G94" s="411"/>
      <c r="H94" s="362">
        <f t="shared" si="2"/>
        <v>0</v>
      </c>
      <c r="I94" s="340" t="e">
        <f t="shared" si="3"/>
        <v>#DIV/0!</v>
      </c>
      <c r="J94" s="113"/>
    </row>
    <row r="95" spans="1:10" ht="12.75" customHeight="1">
      <c r="A95" s="339">
        <v>72</v>
      </c>
      <c r="B95" s="283">
        <v>615500</v>
      </c>
      <c r="C95" s="289" t="s">
        <v>314</v>
      </c>
      <c r="D95" s="290">
        <v>271</v>
      </c>
      <c r="E95" s="411"/>
      <c r="F95" s="411"/>
      <c r="G95" s="411"/>
      <c r="H95" s="362">
        <f t="shared" si="2"/>
        <v>0</v>
      </c>
      <c r="I95" s="340" t="e">
        <f t="shared" si="3"/>
        <v>#DIV/0!</v>
      </c>
      <c r="J95" s="113"/>
    </row>
    <row r="96" spans="1:10" ht="12.75" customHeight="1">
      <c r="A96" s="339">
        <v>73</v>
      </c>
      <c r="B96" s="283">
        <v>615600</v>
      </c>
      <c r="C96" s="289" t="s">
        <v>104</v>
      </c>
      <c r="D96" s="290">
        <v>272</v>
      </c>
      <c r="E96" s="411"/>
      <c r="F96" s="411"/>
      <c r="G96" s="411"/>
      <c r="H96" s="362">
        <f t="shared" si="2"/>
        <v>0</v>
      </c>
      <c r="I96" s="340" t="e">
        <f t="shared" si="3"/>
        <v>#DIV/0!</v>
      </c>
      <c r="J96" s="113"/>
    </row>
    <row r="97" spans="1:10" ht="12.75" customHeight="1">
      <c r="A97" s="339">
        <v>74</v>
      </c>
      <c r="B97" s="283">
        <v>615700</v>
      </c>
      <c r="C97" s="289" t="s">
        <v>105</v>
      </c>
      <c r="D97" s="290">
        <v>273</v>
      </c>
      <c r="E97" s="411"/>
      <c r="F97" s="411"/>
      <c r="G97" s="411"/>
      <c r="H97" s="362">
        <f t="shared" si="2"/>
        <v>0</v>
      </c>
      <c r="I97" s="340" t="e">
        <f t="shared" si="3"/>
        <v>#DIV/0!</v>
      </c>
      <c r="J97" s="113"/>
    </row>
    <row r="98" spans="1:10" ht="19.5" customHeight="1">
      <c r="A98" s="339">
        <v>75</v>
      </c>
      <c r="B98" s="298">
        <v>616000</v>
      </c>
      <c r="C98" s="299" t="s">
        <v>506</v>
      </c>
      <c r="D98" s="300">
        <v>274</v>
      </c>
      <c r="E98" s="420">
        <f>SUM(E99:E102)</f>
        <v>0</v>
      </c>
      <c r="F98" s="420">
        <f>SUM(F99:F102)</f>
        <v>0</v>
      </c>
      <c r="G98" s="420">
        <f>SUM(G99:G102)</f>
        <v>0</v>
      </c>
      <c r="H98" s="362">
        <f t="shared" si="2"/>
        <v>0</v>
      </c>
      <c r="I98" s="341" t="e">
        <f t="shared" si="3"/>
        <v>#DIV/0!</v>
      </c>
      <c r="J98" s="113"/>
    </row>
    <row r="99" spans="1:10" ht="15.75" customHeight="1">
      <c r="A99" s="339">
        <v>76</v>
      </c>
      <c r="B99" s="301">
        <v>616100</v>
      </c>
      <c r="C99" s="302" t="s">
        <v>107</v>
      </c>
      <c r="D99" s="303">
        <v>275</v>
      </c>
      <c r="E99" s="411"/>
      <c r="F99" s="411"/>
      <c r="G99" s="411"/>
      <c r="H99" s="362">
        <f t="shared" si="2"/>
        <v>0</v>
      </c>
      <c r="I99" s="341" t="e">
        <f t="shared" si="3"/>
        <v>#DIV/0!</v>
      </c>
      <c r="J99" s="113"/>
    </row>
    <row r="100" spans="1:10" ht="12.75" customHeight="1">
      <c r="A100" s="339">
        <v>77</v>
      </c>
      <c r="B100" s="301">
        <v>616200</v>
      </c>
      <c r="C100" s="302" t="s">
        <v>108</v>
      </c>
      <c r="D100" s="303">
        <v>276</v>
      </c>
      <c r="E100" s="411"/>
      <c r="F100" s="411"/>
      <c r="G100" s="411"/>
      <c r="H100" s="362">
        <f t="shared" si="2"/>
        <v>0</v>
      </c>
      <c r="I100" s="341" t="e">
        <f t="shared" si="3"/>
        <v>#DIV/0!</v>
      </c>
      <c r="J100" s="113"/>
    </row>
    <row r="101" spans="1:10" ht="12.75" customHeight="1">
      <c r="A101" s="339">
        <v>78</v>
      </c>
      <c r="B101" s="301">
        <v>616300</v>
      </c>
      <c r="C101" s="302" t="s">
        <v>109</v>
      </c>
      <c r="D101" s="303">
        <v>277</v>
      </c>
      <c r="E101" s="411"/>
      <c r="F101" s="411"/>
      <c r="G101" s="411"/>
      <c r="H101" s="362">
        <f t="shared" si="2"/>
        <v>0</v>
      </c>
      <c r="I101" s="341" t="e">
        <f t="shared" si="3"/>
        <v>#DIV/0!</v>
      </c>
      <c r="J101" s="113"/>
    </row>
    <row r="102" spans="1:10" ht="16.5" customHeight="1">
      <c r="A102" s="339">
        <v>79</v>
      </c>
      <c r="B102" s="301">
        <v>616500</v>
      </c>
      <c r="C102" s="302" t="s">
        <v>110</v>
      </c>
      <c r="D102" s="303">
        <v>278</v>
      </c>
      <c r="E102" s="411"/>
      <c r="F102" s="411"/>
      <c r="G102" s="411"/>
      <c r="H102" s="362">
        <f t="shared" si="2"/>
        <v>0</v>
      </c>
      <c r="I102" s="341" t="e">
        <f t="shared" si="3"/>
        <v>#DIV/0!</v>
      </c>
      <c r="J102" s="113"/>
    </row>
    <row r="103" spans="1:10" ht="12.75" customHeight="1">
      <c r="A103" s="339">
        <v>80</v>
      </c>
      <c r="B103" s="283">
        <v>600000</v>
      </c>
      <c r="C103" s="291" t="s">
        <v>315</v>
      </c>
      <c r="D103" s="292">
        <v>279</v>
      </c>
      <c r="E103" s="420"/>
      <c r="F103" s="422"/>
      <c r="G103" s="422"/>
      <c r="H103" s="364">
        <f t="shared" si="2"/>
        <v>0</v>
      </c>
      <c r="I103" s="341" t="e">
        <f t="shared" si="3"/>
        <v>#DIV/0!</v>
      </c>
      <c r="J103" s="113"/>
    </row>
    <row r="104" spans="1:10" ht="23.25" customHeight="1">
      <c r="A104" s="337">
        <v>81</v>
      </c>
      <c r="B104" s="306"/>
      <c r="C104" s="281" t="s">
        <v>507</v>
      </c>
      <c r="D104" s="282">
        <v>280</v>
      </c>
      <c r="E104" s="421">
        <f>SUM(E24-E66)</f>
        <v>0</v>
      </c>
      <c r="F104" s="421">
        <f>SUM(F24-F66)</f>
        <v>0</v>
      </c>
      <c r="G104" s="421">
        <f>SUM(G24-G66)</f>
        <v>0</v>
      </c>
      <c r="H104" s="361">
        <f t="shared" si="2"/>
        <v>0</v>
      </c>
      <c r="I104" s="342" t="e">
        <f t="shared" si="3"/>
        <v>#DIV/0!</v>
      </c>
      <c r="J104" s="113"/>
    </row>
    <row r="105" spans="1:10" ht="26.25" customHeight="1">
      <c r="A105" s="337">
        <v>82</v>
      </c>
      <c r="B105" s="307"/>
      <c r="C105" s="281" t="s">
        <v>316</v>
      </c>
      <c r="D105" s="282">
        <v>281</v>
      </c>
      <c r="E105" s="421"/>
      <c r="F105" s="421"/>
      <c r="G105" s="421"/>
      <c r="H105" s="361">
        <f t="shared" si="2"/>
        <v>0</v>
      </c>
      <c r="I105" s="342" t="e">
        <f t="shared" si="3"/>
        <v>#DIV/0!</v>
      </c>
      <c r="J105" s="113"/>
    </row>
    <row r="106" spans="1:10" ht="27.75" customHeight="1">
      <c r="A106" s="339">
        <v>83</v>
      </c>
      <c r="B106" s="308"/>
      <c r="C106" s="291" t="s">
        <v>508</v>
      </c>
      <c r="D106" s="292">
        <v>282</v>
      </c>
      <c r="E106" s="420">
        <f>SUM(E107:E109)</f>
        <v>0</v>
      </c>
      <c r="F106" s="420">
        <f>SUM(F107:F109)</f>
        <v>0</v>
      </c>
      <c r="G106" s="420">
        <f>SUM(G107:G109)</f>
        <v>0</v>
      </c>
      <c r="H106" s="362">
        <f t="shared" si="2"/>
        <v>0</v>
      </c>
      <c r="I106" s="340" t="e">
        <f t="shared" si="3"/>
        <v>#DIV/0!</v>
      </c>
      <c r="J106" s="113"/>
    </row>
    <row r="107" spans="1:10" ht="72">
      <c r="A107" s="339">
        <v>84</v>
      </c>
      <c r="B107" s="283" t="s">
        <v>317</v>
      </c>
      <c r="C107" s="289" t="s">
        <v>318</v>
      </c>
      <c r="D107" s="290">
        <v>283</v>
      </c>
      <c r="E107" s="411"/>
      <c r="F107" s="411"/>
      <c r="G107" s="411"/>
      <c r="H107" s="362">
        <f t="shared" si="2"/>
        <v>0</v>
      </c>
      <c r="I107" s="341" t="e">
        <f t="shared" si="3"/>
        <v>#DIV/0!</v>
      </c>
      <c r="J107" s="113"/>
    </row>
    <row r="108" spans="1:10" ht="12.75" customHeight="1">
      <c r="A108" s="339">
        <v>85</v>
      </c>
      <c r="B108" s="283">
        <v>811200</v>
      </c>
      <c r="C108" s="289" t="s">
        <v>255</v>
      </c>
      <c r="D108" s="290">
        <v>284</v>
      </c>
      <c r="E108" s="411"/>
      <c r="F108" s="411"/>
      <c r="G108" s="411"/>
      <c r="H108" s="362">
        <f t="shared" si="2"/>
        <v>0</v>
      </c>
      <c r="I108" s="341" t="e">
        <f t="shared" si="3"/>
        <v>#DIV/0!</v>
      </c>
      <c r="J108" s="113"/>
    </row>
    <row r="109" spans="1:10" ht="12.75" customHeight="1">
      <c r="A109" s="339">
        <v>86</v>
      </c>
      <c r="B109" s="283">
        <v>811900</v>
      </c>
      <c r="C109" s="289" t="s">
        <v>319</v>
      </c>
      <c r="D109" s="290">
        <v>285</v>
      </c>
      <c r="E109" s="411"/>
      <c r="F109" s="411"/>
      <c r="G109" s="411"/>
      <c r="H109" s="362">
        <f t="shared" si="2"/>
        <v>0</v>
      </c>
      <c r="I109" s="341" t="e">
        <f t="shared" si="3"/>
        <v>#DIV/0!</v>
      </c>
      <c r="J109" s="113"/>
    </row>
    <row r="110" spans="1:10" ht="27.75" customHeight="1">
      <c r="A110" s="339">
        <v>87</v>
      </c>
      <c r="B110" s="284">
        <v>821000</v>
      </c>
      <c r="C110" s="291" t="s">
        <v>509</v>
      </c>
      <c r="D110" s="292">
        <v>286</v>
      </c>
      <c r="E110" s="420">
        <f>SUM(E111:E116)</f>
        <v>0</v>
      </c>
      <c r="F110" s="420">
        <f>SUM(F111:F116)</f>
        <v>0</v>
      </c>
      <c r="G110" s="420">
        <f>SUM(G111:G116)</f>
        <v>0</v>
      </c>
      <c r="H110" s="362">
        <f t="shared" si="2"/>
        <v>0</v>
      </c>
      <c r="I110" s="341" t="e">
        <f t="shared" si="3"/>
        <v>#DIV/0!</v>
      </c>
      <c r="J110" s="113"/>
    </row>
    <row r="111" spans="1:10" ht="19.5" customHeight="1">
      <c r="A111" s="339">
        <v>88</v>
      </c>
      <c r="B111" s="283">
        <v>821100</v>
      </c>
      <c r="C111" s="289" t="s">
        <v>231</v>
      </c>
      <c r="D111" s="290">
        <v>287</v>
      </c>
      <c r="E111" s="411"/>
      <c r="F111" s="411"/>
      <c r="G111" s="411"/>
      <c r="H111" s="362">
        <f t="shared" si="2"/>
        <v>0</v>
      </c>
      <c r="I111" s="340" t="e">
        <f t="shared" si="3"/>
        <v>#DIV/0!</v>
      </c>
      <c r="J111" s="113"/>
    </row>
    <row r="112" spans="1:10" ht="15" customHeight="1">
      <c r="A112" s="339">
        <v>89</v>
      </c>
      <c r="B112" s="283">
        <v>821200</v>
      </c>
      <c r="C112" s="289" t="s">
        <v>232</v>
      </c>
      <c r="D112" s="290">
        <v>288</v>
      </c>
      <c r="E112" s="411"/>
      <c r="F112" s="411"/>
      <c r="G112" s="411"/>
      <c r="H112" s="362">
        <f t="shared" si="2"/>
        <v>0</v>
      </c>
      <c r="I112" s="341" t="e">
        <f t="shared" si="3"/>
        <v>#DIV/0!</v>
      </c>
      <c r="J112" s="113"/>
    </row>
    <row r="113" spans="1:10" ht="12.75" customHeight="1">
      <c r="A113" s="339">
        <v>90</v>
      </c>
      <c r="B113" s="283">
        <v>821300</v>
      </c>
      <c r="C113" s="289" t="s">
        <v>233</v>
      </c>
      <c r="D113" s="290">
        <v>289</v>
      </c>
      <c r="E113" s="411"/>
      <c r="F113" s="411"/>
      <c r="G113" s="411"/>
      <c r="H113" s="362">
        <f t="shared" si="2"/>
        <v>0</v>
      </c>
      <c r="I113" s="341" t="e">
        <f t="shared" si="3"/>
        <v>#DIV/0!</v>
      </c>
      <c r="J113" s="113"/>
    </row>
    <row r="114" spans="1:10" ht="12.75" customHeight="1">
      <c r="A114" s="339">
        <v>91</v>
      </c>
      <c r="B114" s="283">
        <v>821400</v>
      </c>
      <c r="C114" s="289" t="s">
        <v>234</v>
      </c>
      <c r="D114" s="290">
        <v>290</v>
      </c>
      <c r="E114" s="411"/>
      <c r="F114" s="411"/>
      <c r="G114" s="411"/>
      <c r="H114" s="362">
        <f t="shared" si="2"/>
        <v>0</v>
      </c>
      <c r="I114" s="341" t="e">
        <f t="shared" si="3"/>
        <v>#DIV/0!</v>
      </c>
      <c r="J114" s="113"/>
    </row>
    <row r="115" spans="1:10" ht="12.75" customHeight="1">
      <c r="A115" s="339">
        <v>92</v>
      </c>
      <c r="B115" s="283">
        <v>821500</v>
      </c>
      <c r="C115" s="289" t="s">
        <v>235</v>
      </c>
      <c r="D115" s="290">
        <v>291</v>
      </c>
      <c r="E115" s="411"/>
      <c r="F115" s="411"/>
      <c r="G115" s="411"/>
      <c r="H115" s="362">
        <f t="shared" si="2"/>
        <v>0</v>
      </c>
      <c r="I115" s="341" t="e">
        <f t="shared" si="3"/>
        <v>#DIV/0!</v>
      </c>
      <c r="J115" s="113"/>
    </row>
    <row r="116" spans="1:10" ht="15.75" customHeight="1">
      <c r="A116" s="339">
        <v>93</v>
      </c>
      <c r="B116" s="283">
        <v>821600</v>
      </c>
      <c r="C116" s="289" t="s">
        <v>320</v>
      </c>
      <c r="D116" s="290">
        <v>292</v>
      </c>
      <c r="E116" s="411"/>
      <c r="F116" s="411"/>
      <c r="G116" s="411"/>
      <c r="H116" s="362">
        <f t="shared" si="2"/>
        <v>0</v>
      </c>
      <c r="I116" s="341" t="e">
        <f t="shared" si="3"/>
        <v>#DIV/0!</v>
      </c>
      <c r="J116" s="113"/>
    </row>
    <row r="117" spans="1:10" ht="27" customHeight="1">
      <c r="A117" s="337">
        <v>94</v>
      </c>
      <c r="B117" s="306"/>
      <c r="C117" s="309" t="s">
        <v>510</v>
      </c>
      <c r="D117" s="310">
        <v>293</v>
      </c>
      <c r="E117" s="421">
        <f>SUM(E110-E106)</f>
        <v>0</v>
      </c>
      <c r="F117" s="421">
        <f>SUM(F110-F106)</f>
        <v>0</v>
      </c>
      <c r="G117" s="421">
        <f>SUM(G110-G106)</f>
        <v>0</v>
      </c>
      <c r="H117" s="361">
        <f t="shared" si="2"/>
        <v>0</v>
      </c>
      <c r="I117" s="342" t="e">
        <f t="shared" si="3"/>
        <v>#DIV/0!</v>
      </c>
      <c r="J117" s="113"/>
    </row>
    <row r="118" spans="1:10" ht="31.5" customHeight="1">
      <c r="A118" s="337">
        <v>95</v>
      </c>
      <c r="B118" s="306"/>
      <c r="C118" s="281" t="s">
        <v>511</v>
      </c>
      <c r="D118" s="282">
        <v>294</v>
      </c>
      <c r="E118" s="421">
        <f>SUM(E104-E117)</f>
        <v>0</v>
      </c>
      <c r="F118" s="421">
        <f>SUM(F104-F117)</f>
        <v>0</v>
      </c>
      <c r="G118" s="421">
        <f>SUM(G104-G117)</f>
        <v>0</v>
      </c>
      <c r="H118" s="361">
        <f t="shared" si="2"/>
        <v>0</v>
      </c>
      <c r="I118" s="342" t="e">
        <f t="shared" si="3"/>
        <v>#DIV/0!</v>
      </c>
      <c r="J118" s="113"/>
    </row>
    <row r="119" spans="1:10" ht="27.75" customHeight="1">
      <c r="A119" s="337">
        <v>96</v>
      </c>
      <c r="B119" s="306"/>
      <c r="C119" s="281" t="s">
        <v>321</v>
      </c>
      <c r="D119" s="282">
        <v>295</v>
      </c>
      <c r="E119" s="421"/>
      <c r="F119" s="421"/>
      <c r="G119" s="421"/>
      <c r="H119" s="361">
        <f t="shared" si="2"/>
        <v>0</v>
      </c>
      <c r="I119" s="338" t="e">
        <f t="shared" si="3"/>
        <v>#DIV/0!</v>
      </c>
      <c r="J119" s="113"/>
    </row>
    <row r="120" spans="1:10" ht="25.5" customHeight="1">
      <c r="A120" s="339">
        <v>97</v>
      </c>
      <c r="B120" s="311"/>
      <c r="C120" s="285" t="s">
        <v>512</v>
      </c>
      <c r="D120" s="286">
        <v>296</v>
      </c>
      <c r="E120" s="420">
        <f>SUM(E121:E127)</f>
        <v>0</v>
      </c>
      <c r="F120" s="420">
        <f>SUM(F121:F127)</f>
        <v>0</v>
      </c>
      <c r="G120" s="420">
        <f>SUM(G121:G127)</f>
        <v>0</v>
      </c>
      <c r="H120" s="362">
        <f t="shared" si="2"/>
        <v>0</v>
      </c>
      <c r="I120" s="341" t="e">
        <f t="shared" si="3"/>
        <v>#DIV/0!</v>
      </c>
      <c r="J120" s="113"/>
    </row>
    <row r="121" spans="1:10" ht="24.75" customHeight="1">
      <c r="A121" s="339">
        <v>98</v>
      </c>
      <c r="B121" s="283">
        <v>813100</v>
      </c>
      <c r="C121" s="289" t="s">
        <v>322</v>
      </c>
      <c r="D121" s="290">
        <v>297</v>
      </c>
      <c r="E121" s="411"/>
      <c r="F121" s="411"/>
      <c r="G121" s="411"/>
      <c r="H121" s="362">
        <f t="shared" si="2"/>
        <v>0</v>
      </c>
      <c r="I121" s="341" t="e">
        <f t="shared" si="3"/>
        <v>#DIV/0!</v>
      </c>
      <c r="J121" s="113"/>
    </row>
    <row r="122" spans="1:10" ht="25.5" customHeight="1">
      <c r="A122" s="339">
        <v>99</v>
      </c>
      <c r="B122" s="283">
        <v>813200</v>
      </c>
      <c r="C122" s="289" t="s">
        <v>259</v>
      </c>
      <c r="D122" s="290">
        <v>298</v>
      </c>
      <c r="E122" s="411"/>
      <c r="F122" s="411"/>
      <c r="G122" s="411"/>
      <c r="H122" s="362">
        <f t="shared" si="2"/>
        <v>0</v>
      </c>
      <c r="I122" s="341" t="e">
        <f t="shared" si="3"/>
        <v>#DIV/0!</v>
      </c>
      <c r="J122" s="113"/>
    </row>
    <row r="123" spans="1:10" ht="22.5" customHeight="1">
      <c r="A123" s="339">
        <v>100</v>
      </c>
      <c r="B123" s="283">
        <v>813300</v>
      </c>
      <c r="C123" s="289" t="s">
        <v>260</v>
      </c>
      <c r="D123" s="290">
        <v>299</v>
      </c>
      <c r="E123" s="411"/>
      <c r="F123" s="411"/>
      <c r="G123" s="411"/>
      <c r="H123" s="362">
        <f t="shared" si="2"/>
        <v>0</v>
      </c>
      <c r="I123" s="341" t="e">
        <f t="shared" si="3"/>
        <v>#DIV/0!</v>
      </c>
      <c r="J123" s="113"/>
    </row>
    <row r="124" spans="1:10" ht="22.5" customHeight="1">
      <c r="A124" s="339">
        <v>101</v>
      </c>
      <c r="B124" s="283">
        <v>813400</v>
      </c>
      <c r="C124" s="289" t="s">
        <v>261</v>
      </c>
      <c r="D124" s="290">
        <v>300</v>
      </c>
      <c r="E124" s="411"/>
      <c r="F124" s="411"/>
      <c r="G124" s="411"/>
      <c r="H124" s="362">
        <f t="shared" si="2"/>
        <v>0</v>
      </c>
      <c r="I124" s="341" t="e">
        <f t="shared" si="3"/>
        <v>#DIV/0!</v>
      </c>
      <c r="J124" s="113"/>
    </row>
    <row r="125" spans="1:10" ht="24" customHeight="1">
      <c r="A125" s="339">
        <v>102</v>
      </c>
      <c r="B125" s="283">
        <v>813500</v>
      </c>
      <c r="C125" s="289" t="s">
        <v>323</v>
      </c>
      <c r="D125" s="290">
        <v>301</v>
      </c>
      <c r="E125" s="411"/>
      <c r="F125" s="411"/>
      <c r="G125" s="411"/>
      <c r="H125" s="362">
        <f t="shared" si="2"/>
        <v>0</v>
      </c>
      <c r="I125" s="340" t="e">
        <f t="shared" si="3"/>
        <v>#DIV/0!</v>
      </c>
      <c r="J125" s="113"/>
    </row>
    <row r="126" spans="1:10" ht="28.5" customHeight="1">
      <c r="A126" s="339">
        <v>103</v>
      </c>
      <c r="B126" s="283">
        <v>813600</v>
      </c>
      <c r="C126" s="289" t="s">
        <v>324</v>
      </c>
      <c r="D126" s="290">
        <v>302</v>
      </c>
      <c r="E126" s="411"/>
      <c r="F126" s="411"/>
      <c r="G126" s="411"/>
      <c r="H126" s="362">
        <f t="shared" si="2"/>
        <v>0</v>
      </c>
      <c r="I126" s="340" t="e">
        <f t="shared" si="3"/>
        <v>#DIV/0!</v>
      </c>
      <c r="J126" s="113"/>
    </row>
    <row r="127" spans="1:10" ht="19.5" customHeight="1">
      <c r="A127" s="339">
        <v>104</v>
      </c>
      <c r="B127" s="283">
        <v>813700</v>
      </c>
      <c r="C127" s="289" t="s">
        <v>325</v>
      </c>
      <c r="D127" s="290">
        <v>303</v>
      </c>
      <c r="E127" s="411"/>
      <c r="F127" s="411"/>
      <c r="G127" s="411"/>
      <c r="H127" s="362">
        <f t="shared" si="2"/>
        <v>0</v>
      </c>
      <c r="I127" s="341" t="e">
        <f t="shared" si="3"/>
        <v>#DIV/0!</v>
      </c>
      <c r="J127" s="113"/>
    </row>
    <row r="128" spans="1:10" ht="24.75" customHeight="1">
      <c r="A128" s="339">
        <v>105</v>
      </c>
      <c r="B128" s="284">
        <v>822000</v>
      </c>
      <c r="C128" s="285" t="s">
        <v>513</v>
      </c>
      <c r="D128" s="286">
        <v>304</v>
      </c>
      <c r="E128" s="420">
        <f>SUM(E129:E135)</f>
        <v>0</v>
      </c>
      <c r="F128" s="420">
        <f>SUM(F129:F135)</f>
        <v>0</v>
      </c>
      <c r="G128" s="420">
        <f>SUM(G129:G135)</f>
        <v>0</v>
      </c>
      <c r="H128" s="362">
        <f t="shared" si="2"/>
        <v>0</v>
      </c>
      <c r="I128" s="341" t="e">
        <f t="shared" si="3"/>
        <v>#DIV/0!</v>
      </c>
      <c r="J128" s="113"/>
    </row>
    <row r="129" spans="1:10" ht="12.75" customHeight="1">
      <c r="A129" s="339">
        <v>106</v>
      </c>
      <c r="B129" s="283">
        <v>822100</v>
      </c>
      <c r="C129" s="289" t="s">
        <v>326</v>
      </c>
      <c r="D129" s="290">
        <v>305</v>
      </c>
      <c r="E129" s="411"/>
      <c r="F129" s="411"/>
      <c r="G129" s="411"/>
      <c r="H129" s="362">
        <f t="shared" si="2"/>
        <v>0</v>
      </c>
      <c r="I129" s="341" t="e">
        <f t="shared" si="3"/>
        <v>#DIV/0!</v>
      </c>
      <c r="J129" s="113"/>
    </row>
    <row r="130" spans="1:10" ht="14.25" customHeight="1">
      <c r="A130" s="339">
        <v>107</v>
      </c>
      <c r="B130" s="283">
        <v>822200</v>
      </c>
      <c r="C130" s="289" t="s">
        <v>327</v>
      </c>
      <c r="D130" s="290">
        <v>306</v>
      </c>
      <c r="E130" s="411"/>
      <c r="F130" s="411"/>
      <c r="G130" s="411"/>
      <c r="H130" s="362">
        <f t="shared" si="2"/>
        <v>0</v>
      </c>
      <c r="I130" s="341" t="e">
        <f t="shared" si="3"/>
        <v>#DIV/0!</v>
      </c>
      <c r="J130" s="113"/>
    </row>
    <row r="131" spans="1:10" ht="12.75" customHeight="1">
      <c r="A131" s="339">
        <v>108</v>
      </c>
      <c r="B131" s="283">
        <v>822300</v>
      </c>
      <c r="C131" s="289" t="s">
        <v>328</v>
      </c>
      <c r="D131" s="290">
        <v>307</v>
      </c>
      <c r="E131" s="411"/>
      <c r="F131" s="411"/>
      <c r="G131" s="411"/>
      <c r="H131" s="362">
        <f t="shared" si="2"/>
        <v>0</v>
      </c>
      <c r="I131" s="341" t="e">
        <f t="shared" si="3"/>
        <v>#DIV/0!</v>
      </c>
      <c r="J131" s="113"/>
    </row>
    <row r="132" spans="1:10" ht="17.25" customHeight="1">
      <c r="A132" s="339">
        <v>109</v>
      </c>
      <c r="B132" s="283">
        <v>822400</v>
      </c>
      <c r="C132" s="289" t="s">
        <v>241</v>
      </c>
      <c r="D132" s="290">
        <v>308</v>
      </c>
      <c r="E132" s="411"/>
      <c r="F132" s="411"/>
      <c r="G132" s="411"/>
      <c r="H132" s="362">
        <f t="shared" si="2"/>
        <v>0</v>
      </c>
      <c r="I132" s="341" t="e">
        <f t="shared" si="3"/>
        <v>#DIV/0!</v>
      </c>
      <c r="J132" s="113"/>
    </row>
    <row r="133" spans="1:10" ht="24.75" customHeight="1">
      <c r="A133" s="339">
        <v>110</v>
      </c>
      <c r="B133" s="283">
        <v>822500</v>
      </c>
      <c r="C133" s="289" t="s">
        <v>329</v>
      </c>
      <c r="D133" s="290">
        <v>309</v>
      </c>
      <c r="E133" s="411"/>
      <c r="F133" s="411"/>
      <c r="G133" s="411"/>
      <c r="H133" s="362">
        <f t="shared" si="2"/>
        <v>0</v>
      </c>
      <c r="I133" s="340" t="e">
        <f t="shared" si="3"/>
        <v>#DIV/0!</v>
      </c>
      <c r="J133" s="113"/>
    </row>
    <row r="134" spans="1:10" ht="18" customHeight="1">
      <c r="A134" s="339">
        <v>111</v>
      </c>
      <c r="B134" s="283">
        <v>822600</v>
      </c>
      <c r="C134" s="289" t="s">
        <v>243</v>
      </c>
      <c r="D134" s="290">
        <v>310</v>
      </c>
      <c r="E134" s="411"/>
      <c r="F134" s="411"/>
      <c r="G134" s="411"/>
      <c r="H134" s="362">
        <f t="shared" si="2"/>
        <v>0</v>
      </c>
      <c r="I134" s="340" t="e">
        <f t="shared" si="3"/>
        <v>#DIV/0!</v>
      </c>
      <c r="J134" s="113"/>
    </row>
    <row r="135" spans="1:10" ht="22.5" customHeight="1">
      <c r="A135" s="339">
        <v>112</v>
      </c>
      <c r="B135" s="301">
        <v>822700</v>
      </c>
      <c r="C135" s="289" t="s">
        <v>330</v>
      </c>
      <c r="D135" s="290">
        <v>311</v>
      </c>
      <c r="E135" s="411"/>
      <c r="F135" s="411"/>
      <c r="G135" s="411"/>
      <c r="H135" s="362">
        <f t="shared" si="2"/>
        <v>0</v>
      </c>
      <c r="I135" s="340" t="e">
        <f t="shared" si="3"/>
        <v>#DIV/0!</v>
      </c>
      <c r="J135" s="113"/>
    </row>
    <row r="136" spans="1:10" ht="27.75" customHeight="1">
      <c r="A136" s="337">
        <v>113</v>
      </c>
      <c r="B136" s="306"/>
      <c r="C136" s="309" t="s">
        <v>514</v>
      </c>
      <c r="D136" s="310">
        <v>312</v>
      </c>
      <c r="E136" s="421">
        <f>SUM(E120-E128)</f>
        <v>0</v>
      </c>
      <c r="F136" s="421">
        <f>SUM(F120-F128)</f>
        <v>0</v>
      </c>
      <c r="G136" s="421">
        <f>SUM(G120-G128)</f>
        <v>0</v>
      </c>
      <c r="H136" s="361">
        <f t="shared" si="2"/>
        <v>0</v>
      </c>
      <c r="I136" s="338" t="e">
        <f t="shared" si="3"/>
        <v>#DIV/0!</v>
      </c>
      <c r="J136" s="113"/>
    </row>
    <row r="137" spans="1:10" ht="30.75" customHeight="1">
      <c r="A137" s="337">
        <v>114</v>
      </c>
      <c r="B137" s="306"/>
      <c r="C137" s="281" t="s">
        <v>331</v>
      </c>
      <c r="D137" s="282">
        <v>313</v>
      </c>
      <c r="E137" s="421"/>
      <c r="F137" s="421"/>
      <c r="G137" s="421"/>
      <c r="H137" s="361">
        <f t="shared" si="2"/>
        <v>0</v>
      </c>
      <c r="I137" s="338" t="e">
        <f t="shared" si="3"/>
        <v>#DIV/0!</v>
      </c>
      <c r="J137" s="113"/>
    </row>
    <row r="138" spans="1:10" ht="21" customHeight="1">
      <c r="A138" s="339">
        <v>115</v>
      </c>
      <c r="B138" s="308"/>
      <c r="C138" s="291" t="s">
        <v>515</v>
      </c>
      <c r="D138" s="292">
        <v>314</v>
      </c>
      <c r="E138" s="420">
        <f>SUM(E139+E143)</f>
        <v>0</v>
      </c>
      <c r="F138" s="420">
        <f>SUM(F139+F143)</f>
        <v>0</v>
      </c>
      <c r="G138" s="420">
        <f>SUM(G139+G143)</f>
        <v>0</v>
      </c>
      <c r="H138" s="362">
        <f t="shared" si="2"/>
        <v>0</v>
      </c>
      <c r="I138" s="340" t="e">
        <f t="shared" si="3"/>
        <v>#DIV/0!</v>
      </c>
      <c r="J138" s="113"/>
    </row>
    <row r="139" spans="1:10" ht="27" customHeight="1">
      <c r="A139" s="339">
        <v>116</v>
      </c>
      <c r="B139" s="312">
        <v>814000</v>
      </c>
      <c r="C139" s="289" t="s">
        <v>516</v>
      </c>
      <c r="D139" s="290">
        <v>315</v>
      </c>
      <c r="E139" s="411">
        <f>SUM(E140:E142)</f>
        <v>0</v>
      </c>
      <c r="F139" s="411">
        <f>SUM(F140:F142)</f>
        <v>0</v>
      </c>
      <c r="G139" s="411">
        <f>SUM(G140:G142)</f>
        <v>0</v>
      </c>
      <c r="H139" s="362">
        <f t="shared" si="2"/>
        <v>0</v>
      </c>
      <c r="I139" s="341" t="e">
        <f t="shared" si="3"/>
        <v>#DIV/0!</v>
      </c>
      <c r="J139" s="113"/>
    </row>
    <row r="140" spans="1:10" ht="20.25" customHeight="1">
      <c r="A140" s="339">
        <v>117</v>
      </c>
      <c r="B140" s="301">
        <v>814100</v>
      </c>
      <c r="C140" s="289" t="s">
        <v>332</v>
      </c>
      <c r="D140" s="290">
        <v>316</v>
      </c>
      <c r="E140" s="411"/>
      <c r="F140" s="411"/>
      <c r="G140" s="411"/>
      <c r="H140" s="362">
        <f t="shared" si="2"/>
        <v>0</v>
      </c>
      <c r="I140" s="341" t="e">
        <f t="shared" si="3"/>
        <v>#DIV/0!</v>
      </c>
      <c r="J140" s="113"/>
    </row>
    <row r="141" spans="1:10" ht="15" customHeight="1">
      <c r="A141" s="339">
        <v>118</v>
      </c>
      <c r="B141" s="301">
        <v>814200</v>
      </c>
      <c r="C141" s="289" t="s">
        <v>333</v>
      </c>
      <c r="D141" s="290">
        <v>317</v>
      </c>
      <c r="E141" s="411"/>
      <c r="F141" s="411"/>
      <c r="G141" s="411"/>
      <c r="H141" s="362">
        <f t="shared" si="2"/>
        <v>0</v>
      </c>
      <c r="I141" s="340" t="e">
        <f t="shared" si="3"/>
        <v>#DIV/0!</v>
      </c>
      <c r="J141" s="113"/>
    </row>
    <row r="142" spans="1:10" ht="21" customHeight="1">
      <c r="A142" s="339">
        <v>119</v>
      </c>
      <c r="B142" s="301">
        <v>814300</v>
      </c>
      <c r="C142" s="289" t="s">
        <v>334</v>
      </c>
      <c r="D142" s="290">
        <v>318</v>
      </c>
      <c r="E142" s="411"/>
      <c r="F142" s="411"/>
      <c r="G142" s="411"/>
      <c r="H142" s="362">
        <f t="shared" si="2"/>
        <v>0</v>
      </c>
      <c r="I142" s="341" t="e">
        <f t="shared" si="3"/>
        <v>#DIV/0!</v>
      </c>
      <c r="J142" s="113"/>
    </row>
    <row r="143" spans="1:10" ht="19.5" customHeight="1">
      <c r="A143" s="339">
        <v>120</v>
      </c>
      <c r="B143" s="283">
        <v>815000</v>
      </c>
      <c r="C143" s="289" t="s">
        <v>517</v>
      </c>
      <c r="D143" s="290">
        <v>319</v>
      </c>
      <c r="E143" s="411">
        <f>SUM(E144:E146)</f>
        <v>0</v>
      </c>
      <c r="F143" s="411">
        <f>SUM(F144:F146)</f>
        <v>0</v>
      </c>
      <c r="G143" s="411">
        <f>SUM(G144:G146)</f>
        <v>0</v>
      </c>
      <c r="H143" s="362">
        <f t="shared" si="2"/>
        <v>0</v>
      </c>
      <c r="I143" s="341" t="e">
        <f t="shared" si="3"/>
        <v>#DIV/0!</v>
      </c>
      <c r="J143" s="113"/>
    </row>
    <row r="144" spans="1:10" ht="13.5" customHeight="1">
      <c r="A144" s="339">
        <v>121</v>
      </c>
      <c r="B144" s="283">
        <v>815100</v>
      </c>
      <c r="C144" s="289" t="s">
        <v>332</v>
      </c>
      <c r="D144" s="290">
        <v>320</v>
      </c>
      <c r="E144" s="411"/>
      <c r="F144" s="411"/>
      <c r="G144" s="411"/>
      <c r="H144" s="362">
        <f t="shared" si="2"/>
        <v>0</v>
      </c>
      <c r="I144" s="340" t="e">
        <f t="shared" si="3"/>
        <v>#DIV/0!</v>
      </c>
      <c r="J144" s="113"/>
    </row>
    <row r="145" spans="1:10" ht="12.75" customHeight="1">
      <c r="A145" s="339">
        <v>122</v>
      </c>
      <c r="B145" s="283">
        <v>815200</v>
      </c>
      <c r="C145" s="289" t="s">
        <v>333</v>
      </c>
      <c r="D145" s="290">
        <v>321</v>
      </c>
      <c r="E145" s="411"/>
      <c r="F145" s="411"/>
      <c r="G145" s="411"/>
      <c r="H145" s="362">
        <f t="shared" si="2"/>
        <v>0</v>
      </c>
      <c r="I145" s="340" t="e">
        <f t="shared" si="3"/>
        <v>#DIV/0!</v>
      </c>
      <c r="J145" s="113"/>
    </row>
    <row r="146" spans="1:10" ht="12.75" customHeight="1">
      <c r="A146" s="339">
        <v>123</v>
      </c>
      <c r="B146" s="312">
        <v>815300</v>
      </c>
      <c r="C146" s="289" t="s">
        <v>335</v>
      </c>
      <c r="D146" s="290">
        <v>322</v>
      </c>
      <c r="E146" s="411"/>
      <c r="F146" s="411"/>
      <c r="G146" s="411"/>
      <c r="H146" s="362">
        <f t="shared" si="2"/>
        <v>0</v>
      </c>
      <c r="I146" s="341" t="e">
        <f t="shared" si="3"/>
        <v>#DIV/0!</v>
      </c>
      <c r="J146" s="113"/>
    </row>
    <row r="147" spans="1:10" ht="21" customHeight="1">
      <c r="A147" s="339">
        <v>124</v>
      </c>
      <c r="B147" s="283">
        <v>823000</v>
      </c>
      <c r="C147" s="291" t="s">
        <v>518</v>
      </c>
      <c r="D147" s="292">
        <v>323</v>
      </c>
      <c r="E147" s="420">
        <f>SUM(E148:E153)</f>
        <v>0</v>
      </c>
      <c r="F147" s="420">
        <f>SUM(F148:F153)</f>
        <v>0</v>
      </c>
      <c r="G147" s="420">
        <f>SUM(G148:G153)</f>
        <v>0</v>
      </c>
      <c r="H147" s="362">
        <f t="shared" si="2"/>
        <v>0</v>
      </c>
      <c r="I147" s="341" t="e">
        <f t="shared" si="3"/>
        <v>#DIV/0!</v>
      </c>
      <c r="J147" s="113"/>
    </row>
    <row r="148" spans="1:10" ht="12.75" customHeight="1">
      <c r="A148" s="339">
        <v>125</v>
      </c>
      <c r="B148" s="283">
        <v>823100</v>
      </c>
      <c r="C148" s="289" t="s">
        <v>336</v>
      </c>
      <c r="D148" s="290">
        <v>324</v>
      </c>
      <c r="E148" s="411"/>
      <c r="F148" s="411"/>
      <c r="G148" s="411"/>
      <c r="H148" s="362">
        <f t="shared" si="2"/>
        <v>0</v>
      </c>
      <c r="I148" s="341" t="e">
        <f t="shared" si="3"/>
        <v>#DIV/0!</v>
      </c>
      <c r="J148" s="113"/>
    </row>
    <row r="149" spans="1:10" ht="16.5" customHeight="1">
      <c r="A149" s="339">
        <v>126</v>
      </c>
      <c r="B149" s="283">
        <v>823200</v>
      </c>
      <c r="C149" s="289" t="s">
        <v>337</v>
      </c>
      <c r="D149" s="290">
        <v>325</v>
      </c>
      <c r="E149" s="411"/>
      <c r="F149" s="411"/>
      <c r="G149" s="411"/>
      <c r="H149" s="362">
        <f t="shared" si="2"/>
        <v>0</v>
      </c>
      <c r="I149" s="341" t="e">
        <f t="shared" si="3"/>
        <v>#DIV/0!</v>
      </c>
      <c r="J149" s="113"/>
    </row>
    <row r="150" spans="1:10" ht="14.25" customHeight="1">
      <c r="A150" s="339">
        <v>127</v>
      </c>
      <c r="B150" s="283">
        <v>823300</v>
      </c>
      <c r="C150" s="289" t="s">
        <v>248</v>
      </c>
      <c r="D150" s="290">
        <v>326</v>
      </c>
      <c r="E150" s="411"/>
      <c r="F150" s="411"/>
      <c r="G150" s="411"/>
      <c r="H150" s="362">
        <f t="shared" si="2"/>
        <v>0</v>
      </c>
      <c r="I150" s="341" t="e">
        <f t="shared" si="3"/>
        <v>#DIV/0!</v>
      </c>
      <c r="J150" s="113"/>
    </row>
    <row r="151" spans="1:10" ht="14.25" customHeight="1">
      <c r="A151" s="339">
        <v>128</v>
      </c>
      <c r="B151" s="283">
        <v>823400</v>
      </c>
      <c r="C151" s="289" t="s">
        <v>338</v>
      </c>
      <c r="D151" s="290">
        <v>327</v>
      </c>
      <c r="E151" s="411"/>
      <c r="F151" s="411"/>
      <c r="G151" s="411"/>
      <c r="H151" s="362">
        <f t="shared" si="2"/>
        <v>0</v>
      </c>
      <c r="I151" s="340" t="e">
        <f t="shared" si="3"/>
        <v>#DIV/0!</v>
      </c>
      <c r="J151" s="113"/>
    </row>
    <row r="152" spans="1:10" ht="16.5" customHeight="1">
      <c r="A152" s="339">
        <v>129</v>
      </c>
      <c r="B152" s="283">
        <v>823500</v>
      </c>
      <c r="C152" s="289" t="s">
        <v>339</v>
      </c>
      <c r="D152" s="290">
        <v>328</v>
      </c>
      <c r="E152" s="411"/>
      <c r="F152" s="411"/>
      <c r="G152" s="411"/>
      <c r="H152" s="362">
        <f t="shared" si="2"/>
        <v>0</v>
      </c>
      <c r="I152" s="341" t="e">
        <f t="shared" si="3"/>
        <v>#DIV/0!</v>
      </c>
      <c r="J152" s="113"/>
    </row>
    <row r="153" spans="1:10" ht="19.5" customHeight="1">
      <c r="A153" s="339">
        <v>130</v>
      </c>
      <c r="B153" s="283">
        <v>823600</v>
      </c>
      <c r="C153" s="289" t="s">
        <v>251</v>
      </c>
      <c r="D153" s="290">
        <v>329</v>
      </c>
      <c r="E153" s="411"/>
      <c r="F153" s="411"/>
      <c r="G153" s="411"/>
      <c r="H153" s="362">
        <f t="shared" si="2"/>
        <v>0</v>
      </c>
      <c r="I153" s="341" t="e">
        <f t="shared" si="3"/>
        <v>#DIV/0!</v>
      </c>
      <c r="J153" s="113"/>
    </row>
    <row r="154" spans="1:10" ht="24.75" customHeight="1">
      <c r="A154" s="337">
        <v>131</v>
      </c>
      <c r="B154" s="297"/>
      <c r="C154" s="281" t="s">
        <v>519</v>
      </c>
      <c r="D154" s="282">
        <v>330</v>
      </c>
      <c r="E154" s="421">
        <f>SUM(E138-E147)</f>
        <v>0</v>
      </c>
      <c r="F154" s="421">
        <f>SUM(F138-F147)</f>
        <v>0</v>
      </c>
      <c r="G154" s="421">
        <f>SUM(G138-G147)</f>
        <v>0</v>
      </c>
      <c r="H154" s="361">
        <f aca="true" t="shared" si="4" ref="H154:H217">SUM(F154-E154)</f>
        <v>0</v>
      </c>
      <c r="I154" s="342" t="e">
        <f aca="true" t="shared" si="5" ref="I154:I217">SUM(F154/E154)</f>
        <v>#DIV/0!</v>
      </c>
      <c r="J154" s="113"/>
    </row>
    <row r="155" spans="1:10" ht="24.75" customHeight="1" thickBot="1">
      <c r="A155" s="344">
        <v>132</v>
      </c>
      <c r="B155" s="313"/>
      <c r="C155" s="281" t="s">
        <v>520</v>
      </c>
      <c r="D155" s="282">
        <v>331</v>
      </c>
      <c r="E155" s="421">
        <f>SUM(E118+E136+E154)</f>
        <v>0</v>
      </c>
      <c r="F155" s="421">
        <f>SUM(F118+F136+F154)</f>
        <v>0</v>
      </c>
      <c r="G155" s="421">
        <f>SUM(G118+G136+G154)</f>
        <v>0</v>
      </c>
      <c r="H155" s="361">
        <f t="shared" si="4"/>
        <v>0</v>
      </c>
      <c r="I155" s="342" t="e">
        <f t="shared" si="5"/>
        <v>#DIV/0!</v>
      </c>
      <c r="J155" s="113"/>
    </row>
    <row r="156" spans="1:10" ht="59.25" customHeight="1">
      <c r="A156" s="345">
        <v>133</v>
      </c>
      <c r="B156" s="314"/>
      <c r="C156" s="315" t="s">
        <v>521</v>
      </c>
      <c r="D156" s="316">
        <v>332</v>
      </c>
      <c r="E156" s="421">
        <f>SUM(E157+E166+E172+E179+E189+E196+E203+E210+E217+E226)</f>
        <v>0</v>
      </c>
      <c r="F156" s="421">
        <f>SUM(F157+F166+F172+F179+F189+F196+F203+F210+F217+F226)</f>
        <v>0</v>
      </c>
      <c r="G156" s="421">
        <f>SUM(G157+G166+G172+G179+G189+G196+G203+G210+G217+G226)</f>
        <v>0</v>
      </c>
      <c r="H156" s="361">
        <f t="shared" si="4"/>
        <v>0</v>
      </c>
      <c r="I156" s="342" t="e">
        <f t="shared" si="5"/>
        <v>#DIV/0!</v>
      </c>
      <c r="J156" s="113"/>
    </row>
    <row r="157" spans="1:10" ht="15">
      <c r="A157" s="339">
        <v>134</v>
      </c>
      <c r="B157" s="284" t="s">
        <v>340</v>
      </c>
      <c r="C157" s="285" t="s">
        <v>522</v>
      </c>
      <c r="D157" s="286">
        <v>333</v>
      </c>
      <c r="E157" s="420">
        <f>SUM(E158:E165)</f>
        <v>0</v>
      </c>
      <c r="F157" s="420">
        <f>SUM(F158:F165)</f>
        <v>0</v>
      </c>
      <c r="G157" s="420">
        <f>SUM(G158:G165)</f>
        <v>0</v>
      </c>
      <c r="H157" s="362">
        <f t="shared" si="4"/>
        <v>0</v>
      </c>
      <c r="I157" s="340" t="e">
        <f t="shared" si="5"/>
        <v>#DIV/0!</v>
      </c>
      <c r="J157" s="113"/>
    </row>
    <row r="158" spans="1:10" ht="24">
      <c r="A158" s="339">
        <v>135</v>
      </c>
      <c r="B158" s="283" t="s">
        <v>341</v>
      </c>
      <c r="C158" s="289" t="s">
        <v>342</v>
      </c>
      <c r="D158" s="286">
        <v>334</v>
      </c>
      <c r="E158" s="411"/>
      <c r="F158" s="411"/>
      <c r="G158" s="411"/>
      <c r="H158" s="363">
        <f t="shared" si="4"/>
        <v>0</v>
      </c>
      <c r="I158" s="340" t="e">
        <f t="shared" si="5"/>
        <v>#DIV/0!</v>
      </c>
      <c r="J158" s="113"/>
    </row>
    <row r="159" spans="1:10" ht="15">
      <c r="A159" s="339">
        <v>136</v>
      </c>
      <c r="B159" s="283" t="s">
        <v>343</v>
      </c>
      <c r="C159" s="289" t="s">
        <v>344</v>
      </c>
      <c r="D159" s="286">
        <v>335</v>
      </c>
      <c r="E159" s="411"/>
      <c r="F159" s="411"/>
      <c r="G159" s="411"/>
      <c r="H159" s="363">
        <f t="shared" si="4"/>
        <v>0</v>
      </c>
      <c r="I159" s="340" t="e">
        <f t="shared" si="5"/>
        <v>#DIV/0!</v>
      </c>
      <c r="J159" s="113"/>
    </row>
    <row r="160" spans="1:10" ht="15">
      <c r="A160" s="339">
        <v>137</v>
      </c>
      <c r="B160" s="283" t="s">
        <v>345</v>
      </c>
      <c r="C160" s="289" t="s">
        <v>346</v>
      </c>
      <c r="D160" s="286">
        <v>336</v>
      </c>
      <c r="E160" s="411"/>
      <c r="F160" s="411"/>
      <c r="G160" s="411"/>
      <c r="H160" s="363">
        <f t="shared" si="4"/>
        <v>0</v>
      </c>
      <c r="I160" s="340" t="e">
        <f t="shared" si="5"/>
        <v>#DIV/0!</v>
      </c>
      <c r="J160" s="113"/>
    </row>
    <row r="161" spans="1:10" ht="15">
      <c r="A161" s="339">
        <v>138</v>
      </c>
      <c r="B161" s="283" t="s">
        <v>347</v>
      </c>
      <c r="C161" s="289" t="s">
        <v>348</v>
      </c>
      <c r="D161" s="286">
        <v>337</v>
      </c>
      <c r="E161" s="411"/>
      <c r="F161" s="411"/>
      <c r="G161" s="411"/>
      <c r="H161" s="363">
        <f t="shared" si="4"/>
        <v>0</v>
      </c>
      <c r="I161" s="340" t="e">
        <f t="shared" si="5"/>
        <v>#DIV/0!</v>
      </c>
      <c r="J161" s="113"/>
    </row>
    <row r="162" spans="1:10" ht="15">
      <c r="A162" s="339">
        <v>139</v>
      </c>
      <c r="B162" s="283" t="s">
        <v>349</v>
      </c>
      <c r="C162" s="289" t="s">
        <v>350</v>
      </c>
      <c r="D162" s="286">
        <v>338</v>
      </c>
      <c r="E162" s="411"/>
      <c r="F162" s="411"/>
      <c r="G162" s="411"/>
      <c r="H162" s="363">
        <f t="shared" si="4"/>
        <v>0</v>
      </c>
      <c r="I162" s="340" t="e">
        <f t="shared" si="5"/>
        <v>#DIV/0!</v>
      </c>
      <c r="J162" s="113"/>
    </row>
    <row r="163" spans="1:10" ht="15">
      <c r="A163" s="339">
        <v>140</v>
      </c>
      <c r="B163" s="283" t="s">
        <v>351</v>
      </c>
      <c r="C163" s="289" t="s">
        <v>352</v>
      </c>
      <c r="D163" s="286">
        <v>339</v>
      </c>
      <c r="E163" s="411"/>
      <c r="F163" s="411"/>
      <c r="G163" s="411"/>
      <c r="H163" s="363">
        <f t="shared" si="4"/>
        <v>0</v>
      </c>
      <c r="I163" s="340" t="e">
        <f t="shared" si="5"/>
        <v>#DIV/0!</v>
      </c>
      <c r="J163" s="113"/>
    </row>
    <row r="164" spans="1:10" ht="15">
      <c r="A164" s="339">
        <v>141</v>
      </c>
      <c r="B164" s="283" t="s">
        <v>353</v>
      </c>
      <c r="C164" s="289" t="s">
        <v>354</v>
      </c>
      <c r="D164" s="286">
        <v>340</v>
      </c>
      <c r="E164" s="411"/>
      <c r="F164" s="411"/>
      <c r="G164" s="411"/>
      <c r="H164" s="363">
        <f t="shared" si="4"/>
        <v>0</v>
      </c>
      <c r="I164" s="340" t="e">
        <f t="shared" si="5"/>
        <v>#DIV/0!</v>
      </c>
      <c r="J164" s="113"/>
    </row>
    <row r="165" spans="1:10" ht="15.75" thickBot="1">
      <c r="A165" s="339">
        <v>142</v>
      </c>
      <c r="B165" s="283" t="s">
        <v>355</v>
      </c>
      <c r="C165" s="289" t="s">
        <v>356</v>
      </c>
      <c r="D165" s="286">
        <v>341</v>
      </c>
      <c r="E165" s="411"/>
      <c r="F165" s="411"/>
      <c r="G165" s="411"/>
      <c r="H165" s="363">
        <f t="shared" si="4"/>
        <v>0</v>
      </c>
      <c r="I165" s="346" t="e">
        <f t="shared" si="5"/>
        <v>#DIV/0!</v>
      </c>
      <c r="J165" s="113"/>
    </row>
    <row r="166" spans="1:10" ht="15">
      <c r="A166" s="339">
        <v>143</v>
      </c>
      <c r="B166" s="284" t="s">
        <v>357</v>
      </c>
      <c r="C166" s="285" t="s">
        <v>523</v>
      </c>
      <c r="D166" s="286">
        <v>342</v>
      </c>
      <c r="E166" s="420">
        <f>SUM(E167:E171)</f>
        <v>0</v>
      </c>
      <c r="F166" s="420">
        <f>SUM(F167:F171)</f>
        <v>0</v>
      </c>
      <c r="G166" s="420">
        <f>SUM(G167:G171)</f>
        <v>0</v>
      </c>
      <c r="H166" s="362">
        <f t="shared" si="4"/>
        <v>0</v>
      </c>
      <c r="I166" s="347" t="e">
        <f t="shared" si="5"/>
        <v>#DIV/0!</v>
      </c>
      <c r="J166" s="113"/>
    </row>
    <row r="167" spans="1:10" ht="15">
      <c r="A167" s="339">
        <v>144</v>
      </c>
      <c r="B167" s="284" t="s">
        <v>358</v>
      </c>
      <c r="C167" s="289" t="s">
        <v>359</v>
      </c>
      <c r="D167" s="286">
        <v>343</v>
      </c>
      <c r="E167" s="411"/>
      <c r="F167" s="411"/>
      <c r="G167" s="411"/>
      <c r="H167" s="363">
        <f t="shared" si="4"/>
        <v>0</v>
      </c>
      <c r="I167" s="341" t="e">
        <f t="shared" si="5"/>
        <v>#DIV/0!</v>
      </c>
      <c r="J167" s="113"/>
    </row>
    <row r="168" spans="1:10" ht="15">
      <c r="A168" s="339">
        <v>145</v>
      </c>
      <c r="B168" s="284" t="s">
        <v>360</v>
      </c>
      <c r="C168" s="289" t="s">
        <v>361</v>
      </c>
      <c r="D168" s="286">
        <v>344</v>
      </c>
      <c r="E168" s="411"/>
      <c r="F168" s="411"/>
      <c r="G168" s="411"/>
      <c r="H168" s="363">
        <f t="shared" si="4"/>
        <v>0</v>
      </c>
      <c r="I168" s="341" t="e">
        <f t="shared" si="5"/>
        <v>#DIV/0!</v>
      </c>
      <c r="J168" s="113"/>
    </row>
    <row r="169" spans="1:10" ht="15">
      <c r="A169" s="339">
        <v>146</v>
      </c>
      <c r="B169" s="284" t="s">
        <v>362</v>
      </c>
      <c r="C169" s="289" t="s">
        <v>363</v>
      </c>
      <c r="D169" s="286">
        <v>345</v>
      </c>
      <c r="E169" s="411"/>
      <c r="F169" s="411"/>
      <c r="G169" s="411"/>
      <c r="H169" s="363">
        <f t="shared" si="4"/>
        <v>0</v>
      </c>
      <c r="I169" s="341" t="e">
        <f t="shared" si="5"/>
        <v>#DIV/0!</v>
      </c>
      <c r="J169" s="113"/>
    </row>
    <row r="170" spans="1:10" ht="15">
      <c r="A170" s="339">
        <v>147</v>
      </c>
      <c r="B170" s="284" t="s">
        <v>364</v>
      </c>
      <c r="C170" s="289" t="s">
        <v>365</v>
      </c>
      <c r="D170" s="286">
        <v>346</v>
      </c>
      <c r="E170" s="411"/>
      <c r="F170" s="411"/>
      <c r="G170" s="411"/>
      <c r="H170" s="363">
        <f t="shared" si="4"/>
        <v>0</v>
      </c>
      <c r="I170" s="341" t="e">
        <f t="shared" si="5"/>
        <v>#DIV/0!</v>
      </c>
      <c r="J170" s="113"/>
    </row>
    <row r="171" spans="1:10" ht="15">
      <c r="A171" s="339">
        <v>148</v>
      </c>
      <c r="B171" s="284" t="s">
        <v>366</v>
      </c>
      <c r="C171" s="289" t="s">
        <v>367</v>
      </c>
      <c r="D171" s="286">
        <v>347</v>
      </c>
      <c r="E171" s="411"/>
      <c r="F171" s="411"/>
      <c r="G171" s="411"/>
      <c r="H171" s="363">
        <f t="shared" si="4"/>
        <v>0</v>
      </c>
      <c r="I171" s="341" t="e">
        <f t="shared" si="5"/>
        <v>#DIV/0!</v>
      </c>
      <c r="J171" s="113"/>
    </row>
    <row r="172" spans="1:10" ht="15.75" thickBot="1">
      <c r="A172" s="339">
        <v>149</v>
      </c>
      <c r="B172" s="284" t="s">
        <v>368</v>
      </c>
      <c r="C172" s="285" t="s">
        <v>524</v>
      </c>
      <c r="D172" s="286">
        <v>348</v>
      </c>
      <c r="E172" s="420">
        <f>SUM(E173:E178)</f>
        <v>0</v>
      </c>
      <c r="F172" s="420">
        <f>SUM(F173:F178)</f>
        <v>0</v>
      </c>
      <c r="G172" s="420">
        <f>SUM(G173:G178)</f>
        <v>0</v>
      </c>
      <c r="H172" s="362">
        <f t="shared" si="4"/>
        <v>0</v>
      </c>
      <c r="I172" s="348" t="e">
        <f t="shared" si="5"/>
        <v>#DIV/0!</v>
      </c>
      <c r="J172" s="113"/>
    </row>
    <row r="173" spans="1:10" ht="15">
      <c r="A173" s="339">
        <v>150</v>
      </c>
      <c r="B173" s="283" t="s">
        <v>369</v>
      </c>
      <c r="C173" s="289" t="s">
        <v>370</v>
      </c>
      <c r="D173" s="286">
        <v>349</v>
      </c>
      <c r="E173" s="411"/>
      <c r="F173" s="411"/>
      <c r="G173" s="411"/>
      <c r="H173" s="363">
        <f t="shared" si="4"/>
        <v>0</v>
      </c>
      <c r="I173" s="347" t="e">
        <f t="shared" si="5"/>
        <v>#DIV/0!</v>
      </c>
      <c r="J173" s="113"/>
    </row>
    <row r="174" spans="1:10" ht="15">
      <c r="A174" s="339">
        <v>151</v>
      </c>
      <c r="B174" s="283" t="s">
        <v>371</v>
      </c>
      <c r="C174" s="289" t="s">
        <v>372</v>
      </c>
      <c r="D174" s="286">
        <v>350</v>
      </c>
      <c r="E174" s="411"/>
      <c r="F174" s="411"/>
      <c r="G174" s="411"/>
      <c r="H174" s="363">
        <f t="shared" si="4"/>
        <v>0</v>
      </c>
      <c r="I174" s="341" t="e">
        <f t="shared" si="5"/>
        <v>#DIV/0!</v>
      </c>
      <c r="J174" s="113"/>
    </row>
    <row r="175" spans="1:10" ht="15">
      <c r="A175" s="339">
        <v>152</v>
      </c>
      <c r="B175" s="283" t="s">
        <v>373</v>
      </c>
      <c r="C175" s="289" t="s">
        <v>374</v>
      </c>
      <c r="D175" s="286">
        <v>351</v>
      </c>
      <c r="E175" s="411"/>
      <c r="F175" s="411"/>
      <c r="G175" s="411"/>
      <c r="H175" s="363">
        <f t="shared" si="4"/>
        <v>0</v>
      </c>
      <c r="I175" s="341" t="e">
        <f t="shared" si="5"/>
        <v>#DIV/0!</v>
      </c>
      <c r="J175" s="113"/>
    </row>
    <row r="176" spans="1:10" ht="15">
      <c r="A176" s="339">
        <v>153</v>
      </c>
      <c r="B176" s="283" t="s">
        <v>375</v>
      </c>
      <c r="C176" s="289" t="s">
        <v>376</v>
      </c>
      <c r="D176" s="286">
        <v>352</v>
      </c>
      <c r="E176" s="411"/>
      <c r="F176" s="411"/>
      <c r="G176" s="411"/>
      <c r="H176" s="363">
        <f t="shared" si="4"/>
        <v>0</v>
      </c>
      <c r="I176" s="341" t="e">
        <f t="shared" si="5"/>
        <v>#DIV/0!</v>
      </c>
      <c r="J176" s="113"/>
    </row>
    <row r="177" spans="1:10" ht="15">
      <c r="A177" s="339">
        <v>154</v>
      </c>
      <c r="B177" s="283" t="s">
        <v>377</v>
      </c>
      <c r="C177" s="289" t="s">
        <v>378</v>
      </c>
      <c r="D177" s="286">
        <v>353</v>
      </c>
      <c r="E177" s="411"/>
      <c r="F177" s="411"/>
      <c r="G177" s="411"/>
      <c r="H177" s="363">
        <f t="shared" si="4"/>
        <v>0</v>
      </c>
      <c r="I177" s="341" t="e">
        <f t="shared" si="5"/>
        <v>#DIV/0!</v>
      </c>
      <c r="J177" s="113"/>
    </row>
    <row r="178" spans="1:10" ht="15.75" thickBot="1">
      <c r="A178" s="339">
        <v>155</v>
      </c>
      <c r="B178" s="283" t="s">
        <v>379</v>
      </c>
      <c r="C178" s="289" t="s">
        <v>380</v>
      </c>
      <c r="D178" s="286">
        <v>354</v>
      </c>
      <c r="E178" s="411"/>
      <c r="F178" s="411"/>
      <c r="G178" s="411"/>
      <c r="H178" s="363">
        <f t="shared" si="4"/>
        <v>0</v>
      </c>
      <c r="I178" s="348" t="e">
        <f t="shared" si="5"/>
        <v>#DIV/0!</v>
      </c>
      <c r="J178" s="113"/>
    </row>
    <row r="179" spans="1:10" ht="15">
      <c r="A179" s="339">
        <v>156</v>
      </c>
      <c r="B179" s="284" t="s">
        <v>381</v>
      </c>
      <c r="C179" s="285" t="s">
        <v>525</v>
      </c>
      <c r="D179" s="286">
        <v>355</v>
      </c>
      <c r="E179" s="420">
        <f>SUM(E180:E188)</f>
        <v>0</v>
      </c>
      <c r="F179" s="420">
        <f>SUM(F180:F188)</f>
        <v>0</v>
      </c>
      <c r="G179" s="420">
        <f>SUM(G180:G188)</f>
        <v>0</v>
      </c>
      <c r="H179" s="362">
        <f t="shared" si="4"/>
        <v>0</v>
      </c>
      <c r="I179" s="347" t="e">
        <f t="shared" si="5"/>
        <v>#DIV/0!</v>
      </c>
      <c r="J179" s="113"/>
    </row>
    <row r="180" spans="1:10" ht="15">
      <c r="A180" s="339">
        <v>157</v>
      </c>
      <c r="B180" s="283" t="s">
        <v>382</v>
      </c>
      <c r="C180" s="289" t="s">
        <v>383</v>
      </c>
      <c r="D180" s="286">
        <v>356</v>
      </c>
      <c r="E180" s="411"/>
      <c r="F180" s="411"/>
      <c r="G180" s="411"/>
      <c r="H180" s="363">
        <f t="shared" si="4"/>
        <v>0</v>
      </c>
      <c r="I180" s="341" t="e">
        <f t="shared" si="5"/>
        <v>#DIV/0!</v>
      </c>
      <c r="J180" s="113"/>
    </row>
    <row r="181" spans="1:10" ht="15.75" thickBot="1">
      <c r="A181" s="339">
        <v>158</v>
      </c>
      <c r="B181" s="283" t="s">
        <v>384</v>
      </c>
      <c r="C181" s="289" t="s">
        <v>385</v>
      </c>
      <c r="D181" s="286">
        <v>357</v>
      </c>
      <c r="E181" s="411"/>
      <c r="F181" s="411"/>
      <c r="G181" s="411"/>
      <c r="H181" s="363">
        <f t="shared" si="4"/>
        <v>0</v>
      </c>
      <c r="I181" s="348" t="e">
        <f t="shared" si="5"/>
        <v>#DIV/0!</v>
      </c>
      <c r="J181" s="113"/>
    </row>
    <row r="182" spans="1:10" ht="15">
      <c r="A182" s="339">
        <v>159</v>
      </c>
      <c r="B182" s="283" t="s">
        <v>386</v>
      </c>
      <c r="C182" s="289" t="s">
        <v>387</v>
      </c>
      <c r="D182" s="286">
        <v>358</v>
      </c>
      <c r="E182" s="411"/>
      <c r="F182" s="411"/>
      <c r="G182" s="411"/>
      <c r="H182" s="363">
        <f t="shared" si="4"/>
        <v>0</v>
      </c>
      <c r="I182" s="347" t="e">
        <f t="shared" si="5"/>
        <v>#DIV/0!</v>
      </c>
      <c r="J182" s="107"/>
    </row>
    <row r="183" spans="1:10" ht="15">
      <c r="A183" s="339">
        <v>160</v>
      </c>
      <c r="B183" s="283" t="s">
        <v>388</v>
      </c>
      <c r="C183" s="289" t="s">
        <v>389</v>
      </c>
      <c r="D183" s="286">
        <v>359</v>
      </c>
      <c r="E183" s="411"/>
      <c r="F183" s="411"/>
      <c r="G183" s="411"/>
      <c r="H183" s="363">
        <f t="shared" si="4"/>
        <v>0</v>
      </c>
      <c r="I183" s="341" t="e">
        <f t="shared" si="5"/>
        <v>#DIV/0!</v>
      </c>
      <c r="J183" s="107"/>
    </row>
    <row r="184" spans="1:10" ht="15">
      <c r="A184" s="339">
        <v>161</v>
      </c>
      <c r="B184" s="283" t="s">
        <v>390</v>
      </c>
      <c r="C184" s="289" t="s">
        <v>391</v>
      </c>
      <c r="D184" s="286">
        <v>360</v>
      </c>
      <c r="E184" s="411"/>
      <c r="F184" s="411"/>
      <c r="G184" s="411"/>
      <c r="H184" s="363">
        <f t="shared" si="4"/>
        <v>0</v>
      </c>
      <c r="I184" s="341" t="e">
        <f t="shared" si="5"/>
        <v>#DIV/0!</v>
      </c>
      <c r="J184" s="107"/>
    </row>
    <row r="185" spans="1:10" ht="15">
      <c r="A185" s="339">
        <v>162</v>
      </c>
      <c r="B185" s="283" t="s">
        <v>392</v>
      </c>
      <c r="C185" s="289" t="s">
        <v>393</v>
      </c>
      <c r="D185" s="286">
        <v>361</v>
      </c>
      <c r="E185" s="411"/>
      <c r="F185" s="411"/>
      <c r="G185" s="411"/>
      <c r="H185" s="363">
        <f t="shared" si="4"/>
        <v>0</v>
      </c>
      <c r="I185" s="341" t="e">
        <f t="shared" si="5"/>
        <v>#DIV/0!</v>
      </c>
      <c r="J185" s="107"/>
    </row>
    <row r="186" spans="1:10" ht="15">
      <c r="A186" s="339">
        <v>163</v>
      </c>
      <c r="B186" s="283" t="s">
        <v>394</v>
      </c>
      <c r="C186" s="289" t="s">
        <v>395</v>
      </c>
      <c r="D186" s="286">
        <v>362</v>
      </c>
      <c r="E186" s="411"/>
      <c r="F186" s="411"/>
      <c r="G186" s="411"/>
      <c r="H186" s="363">
        <f t="shared" si="4"/>
        <v>0</v>
      </c>
      <c r="I186" s="341" t="e">
        <f t="shared" si="5"/>
        <v>#DIV/0!</v>
      </c>
      <c r="J186" s="107"/>
    </row>
    <row r="187" spans="1:10" ht="15">
      <c r="A187" s="339">
        <v>164</v>
      </c>
      <c r="B187" s="283" t="s">
        <v>396</v>
      </c>
      <c r="C187" s="289" t="s">
        <v>397</v>
      </c>
      <c r="D187" s="286">
        <v>363</v>
      </c>
      <c r="E187" s="411"/>
      <c r="F187" s="411"/>
      <c r="G187" s="411"/>
      <c r="H187" s="363">
        <f t="shared" si="4"/>
        <v>0</v>
      </c>
      <c r="I187" s="341" t="e">
        <f t="shared" si="5"/>
        <v>#DIV/0!</v>
      </c>
      <c r="J187" s="113"/>
    </row>
    <row r="188" spans="1:10" ht="15.75" thickBot="1">
      <c r="A188" s="339">
        <v>165</v>
      </c>
      <c r="B188" s="283" t="s">
        <v>398</v>
      </c>
      <c r="C188" s="289" t="s">
        <v>399</v>
      </c>
      <c r="D188" s="286">
        <v>364</v>
      </c>
      <c r="E188" s="411"/>
      <c r="F188" s="411"/>
      <c r="G188" s="411"/>
      <c r="H188" s="363">
        <f t="shared" si="4"/>
        <v>0</v>
      </c>
      <c r="I188" s="348" t="e">
        <f t="shared" si="5"/>
        <v>#DIV/0!</v>
      </c>
      <c r="J188" s="113"/>
    </row>
    <row r="189" spans="1:10" ht="15.75" thickBot="1">
      <c r="A189" s="339">
        <v>166</v>
      </c>
      <c r="B189" s="284" t="s">
        <v>400</v>
      </c>
      <c r="C189" s="317" t="s">
        <v>526</v>
      </c>
      <c r="D189" s="286">
        <v>365</v>
      </c>
      <c r="E189" s="420">
        <f>SUM(E190:E195)</f>
        <v>0</v>
      </c>
      <c r="F189" s="420">
        <f>SUM(F190:F195)</f>
        <v>0</v>
      </c>
      <c r="G189" s="420">
        <f>SUM(G190:G195)</f>
        <v>0</v>
      </c>
      <c r="H189" s="362">
        <f t="shared" si="4"/>
        <v>0</v>
      </c>
      <c r="I189" s="349" t="e">
        <f t="shared" si="5"/>
        <v>#DIV/0!</v>
      </c>
      <c r="J189" s="107"/>
    </row>
    <row r="190" spans="1:10" ht="15">
      <c r="A190" s="339">
        <v>167</v>
      </c>
      <c r="B190" s="283" t="s">
        <v>401</v>
      </c>
      <c r="C190" s="289" t="s">
        <v>402</v>
      </c>
      <c r="D190" s="286">
        <v>366</v>
      </c>
      <c r="E190" s="411"/>
      <c r="F190" s="411"/>
      <c r="G190" s="411"/>
      <c r="H190" s="363">
        <f t="shared" si="4"/>
        <v>0</v>
      </c>
      <c r="I190" s="347" t="e">
        <f t="shared" si="5"/>
        <v>#DIV/0!</v>
      </c>
      <c r="J190" s="113"/>
    </row>
    <row r="191" spans="1:10" ht="15">
      <c r="A191" s="339">
        <v>168</v>
      </c>
      <c r="B191" s="283" t="s">
        <v>403</v>
      </c>
      <c r="C191" s="289" t="s">
        <v>404</v>
      </c>
      <c r="D191" s="286">
        <v>367</v>
      </c>
      <c r="E191" s="411"/>
      <c r="F191" s="411"/>
      <c r="G191" s="411"/>
      <c r="H191" s="363">
        <f t="shared" si="4"/>
        <v>0</v>
      </c>
      <c r="I191" s="341" t="e">
        <f t="shared" si="5"/>
        <v>#DIV/0!</v>
      </c>
      <c r="J191" s="113"/>
    </row>
    <row r="192" spans="1:10" ht="15">
      <c r="A192" s="339">
        <v>169</v>
      </c>
      <c r="B192" s="283" t="s">
        <v>405</v>
      </c>
      <c r="C192" s="289" t="s">
        <v>406</v>
      </c>
      <c r="D192" s="286">
        <v>368</v>
      </c>
      <c r="E192" s="411"/>
      <c r="F192" s="411"/>
      <c r="G192" s="411"/>
      <c r="H192" s="363">
        <f t="shared" si="4"/>
        <v>0</v>
      </c>
      <c r="I192" s="341" t="e">
        <f t="shared" si="5"/>
        <v>#DIV/0!</v>
      </c>
      <c r="J192" s="113"/>
    </row>
    <row r="193" spans="1:10" ht="15">
      <c r="A193" s="339">
        <v>170</v>
      </c>
      <c r="B193" s="283" t="s">
        <v>407</v>
      </c>
      <c r="C193" s="289" t="s">
        <v>408</v>
      </c>
      <c r="D193" s="286">
        <v>369</v>
      </c>
      <c r="E193" s="411"/>
      <c r="F193" s="411"/>
      <c r="G193" s="411"/>
      <c r="H193" s="363">
        <f t="shared" si="4"/>
        <v>0</v>
      </c>
      <c r="I193" s="341" t="e">
        <f t="shared" si="5"/>
        <v>#DIV/0!</v>
      </c>
      <c r="J193" s="113"/>
    </row>
    <row r="194" spans="1:10" ht="15">
      <c r="A194" s="339">
        <v>171</v>
      </c>
      <c r="B194" s="283" t="s">
        <v>409</v>
      </c>
      <c r="C194" s="289" t="s">
        <v>410</v>
      </c>
      <c r="D194" s="286">
        <v>370</v>
      </c>
      <c r="E194" s="411"/>
      <c r="F194" s="411"/>
      <c r="G194" s="411"/>
      <c r="H194" s="363">
        <f t="shared" si="4"/>
        <v>0</v>
      </c>
      <c r="I194" s="341" t="e">
        <f t="shared" si="5"/>
        <v>#DIV/0!</v>
      </c>
      <c r="J194" s="113"/>
    </row>
    <row r="195" spans="1:10" ht="15">
      <c r="A195" s="339">
        <v>172</v>
      </c>
      <c r="B195" s="283" t="s">
        <v>411</v>
      </c>
      <c r="C195" s="289" t="s">
        <v>412</v>
      </c>
      <c r="D195" s="286">
        <v>371</v>
      </c>
      <c r="E195" s="411"/>
      <c r="F195" s="411"/>
      <c r="G195" s="411"/>
      <c r="H195" s="363">
        <f t="shared" si="4"/>
        <v>0</v>
      </c>
      <c r="I195" s="341" t="e">
        <f t="shared" si="5"/>
        <v>#DIV/0!</v>
      </c>
      <c r="J195" s="113"/>
    </row>
    <row r="196" spans="1:10" ht="15">
      <c r="A196" s="339">
        <v>173</v>
      </c>
      <c r="B196" s="284" t="s">
        <v>413</v>
      </c>
      <c r="C196" s="285" t="s">
        <v>527</v>
      </c>
      <c r="D196" s="286">
        <v>372</v>
      </c>
      <c r="E196" s="420">
        <f>SUM(E197:E202)</f>
        <v>0</v>
      </c>
      <c r="F196" s="420">
        <f>SUM(F197:F202)</f>
        <v>0</v>
      </c>
      <c r="G196" s="420">
        <f>SUM(G197:G202)</f>
        <v>0</v>
      </c>
      <c r="H196" s="362">
        <f t="shared" si="4"/>
        <v>0</v>
      </c>
      <c r="I196" s="341" t="e">
        <f t="shared" si="5"/>
        <v>#DIV/0!</v>
      </c>
      <c r="J196" s="113"/>
    </row>
    <row r="197" spans="1:10" ht="15">
      <c r="A197" s="339">
        <v>174</v>
      </c>
      <c r="B197" s="283" t="s">
        <v>414</v>
      </c>
      <c r="C197" s="289" t="s">
        <v>415</v>
      </c>
      <c r="D197" s="286">
        <v>373</v>
      </c>
      <c r="E197" s="411"/>
      <c r="F197" s="411"/>
      <c r="G197" s="411"/>
      <c r="H197" s="363">
        <f t="shared" si="4"/>
        <v>0</v>
      </c>
      <c r="I197" s="341" t="e">
        <f t="shared" si="5"/>
        <v>#DIV/0!</v>
      </c>
      <c r="J197" s="113"/>
    </row>
    <row r="198" spans="1:10" ht="15">
      <c r="A198" s="339">
        <v>175</v>
      </c>
      <c r="B198" s="283" t="s">
        <v>416</v>
      </c>
      <c r="C198" s="289" t="s">
        <v>417</v>
      </c>
      <c r="D198" s="286">
        <v>374</v>
      </c>
      <c r="E198" s="411"/>
      <c r="F198" s="411"/>
      <c r="G198" s="411"/>
      <c r="H198" s="363">
        <f t="shared" si="4"/>
        <v>0</v>
      </c>
      <c r="I198" s="341" t="e">
        <f t="shared" si="5"/>
        <v>#DIV/0!</v>
      </c>
      <c r="J198" s="113"/>
    </row>
    <row r="199" spans="1:10" ht="15">
      <c r="A199" s="339">
        <v>176</v>
      </c>
      <c r="B199" s="283" t="s">
        <v>418</v>
      </c>
      <c r="C199" s="289" t="s">
        <v>419</v>
      </c>
      <c r="D199" s="286">
        <v>375</v>
      </c>
      <c r="E199" s="411"/>
      <c r="F199" s="411"/>
      <c r="G199" s="411"/>
      <c r="H199" s="363">
        <f t="shared" si="4"/>
        <v>0</v>
      </c>
      <c r="I199" s="341" t="e">
        <f t="shared" si="5"/>
        <v>#DIV/0!</v>
      </c>
      <c r="J199" s="113"/>
    </row>
    <row r="200" spans="1:10" ht="15">
      <c r="A200" s="339">
        <v>177</v>
      </c>
      <c r="B200" s="283" t="s">
        <v>420</v>
      </c>
      <c r="C200" s="289" t="s">
        <v>421</v>
      </c>
      <c r="D200" s="286">
        <v>376</v>
      </c>
      <c r="E200" s="411"/>
      <c r="F200" s="411"/>
      <c r="G200" s="411"/>
      <c r="H200" s="363">
        <f t="shared" si="4"/>
        <v>0</v>
      </c>
      <c r="I200" s="341" t="e">
        <f t="shared" si="5"/>
        <v>#DIV/0!</v>
      </c>
      <c r="J200" s="113"/>
    </row>
    <row r="201" spans="1:10" ht="15">
      <c r="A201" s="339">
        <v>178</v>
      </c>
      <c r="B201" s="283" t="s">
        <v>422</v>
      </c>
      <c r="C201" s="289" t="s">
        <v>423</v>
      </c>
      <c r="D201" s="286">
        <v>377</v>
      </c>
      <c r="E201" s="411"/>
      <c r="F201" s="411"/>
      <c r="G201" s="411"/>
      <c r="H201" s="363">
        <f t="shared" si="4"/>
        <v>0</v>
      </c>
      <c r="I201" s="341" t="e">
        <f t="shared" si="5"/>
        <v>#DIV/0!</v>
      </c>
      <c r="J201" s="113"/>
    </row>
    <row r="202" spans="1:10" ht="15">
      <c r="A202" s="339">
        <v>179</v>
      </c>
      <c r="B202" s="283" t="s">
        <v>424</v>
      </c>
      <c r="C202" s="289" t="s">
        <v>425</v>
      </c>
      <c r="D202" s="286">
        <v>378</v>
      </c>
      <c r="E202" s="411"/>
      <c r="F202" s="411"/>
      <c r="G202" s="411"/>
      <c r="H202" s="363">
        <f t="shared" si="4"/>
        <v>0</v>
      </c>
      <c r="I202" s="341" t="e">
        <f t="shared" si="5"/>
        <v>#DIV/0!</v>
      </c>
      <c r="J202" s="113"/>
    </row>
    <row r="203" spans="1:10" ht="15">
      <c r="A203" s="339">
        <v>180</v>
      </c>
      <c r="B203" s="284" t="s">
        <v>426</v>
      </c>
      <c r="C203" s="285" t="s">
        <v>528</v>
      </c>
      <c r="D203" s="286">
        <v>379</v>
      </c>
      <c r="E203" s="420">
        <f>SUM(E204:E209)</f>
        <v>0</v>
      </c>
      <c r="F203" s="420">
        <f>SUM(F204:F209)</f>
        <v>0</v>
      </c>
      <c r="G203" s="420">
        <f>SUM(G204:G209)</f>
        <v>0</v>
      </c>
      <c r="H203" s="362">
        <f t="shared" si="4"/>
        <v>0</v>
      </c>
      <c r="I203" s="341" t="e">
        <f t="shared" si="5"/>
        <v>#DIV/0!</v>
      </c>
      <c r="J203" s="113"/>
    </row>
    <row r="204" spans="1:10" ht="15">
      <c r="A204" s="339">
        <v>181</v>
      </c>
      <c r="B204" s="283" t="s">
        <v>427</v>
      </c>
      <c r="C204" s="289" t="s">
        <v>428</v>
      </c>
      <c r="D204" s="286">
        <v>380</v>
      </c>
      <c r="E204" s="411"/>
      <c r="F204" s="411"/>
      <c r="G204" s="411"/>
      <c r="H204" s="363">
        <f t="shared" si="4"/>
        <v>0</v>
      </c>
      <c r="I204" s="341" t="e">
        <f t="shared" si="5"/>
        <v>#DIV/0!</v>
      </c>
      <c r="J204" s="113"/>
    </row>
    <row r="205" spans="1:10" ht="15">
      <c r="A205" s="339">
        <v>182</v>
      </c>
      <c r="B205" s="283" t="s">
        <v>429</v>
      </c>
      <c r="C205" s="289" t="s">
        <v>430</v>
      </c>
      <c r="D205" s="286">
        <v>381</v>
      </c>
      <c r="E205" s="411"/>
      <c r="F205" s="411"/>
      <c r="G205" s="411"/>
      <c r="H205" s="363">
        <f t="shared" si="4"/>
        <v>0</v>
      </c>
      <c r="I205" s="341" t="e">
        <f t="shared" si="5"/>
        <v>#DIV/0!</v>
      </c>
      <c r="J205" s="113"/>
    </row>
    <row r="206" spans="1:10" ht="15">
      <c r="A206" s="339">
        <v>183</v>
      </c>
      <c r="B206" s="283" t="s">
        <v>431</v>
      </c>
      <c r="C206" s="289" t="s">
        <v>432</v>
      </c>
      <c r="D206" s="286">
        <v>382</v>
      </c>
      <c r="E206" s="411"/>
      <c r="F206" s="411"/>
      <c r="G206" s="411"/>
      <c r="H206" s="363">
        <f t="shared" si="4"/>
        <v>0</v>
      </c>
      <c r="I206" s="341" t="e">
        <f t="shared" si="5"/>
        <v>#DIV/0!</v>
      </c>
      <c r="J206" s="113"/>
    </row>
    <row r="207" spans="1:10" ht="15">
      <c r="A207" s="339">
        <v>184</v>
      </c>
      <c r="B207" s="283" t="s">
        <v>433</v>
      </c>
      <c r="C207" s="289" t="s">
        <v>434</v>
      </c>
      <c r="D207" s="286">
        <v>383</v>
      </c>
      <c r="E207" s="411"/>
      <c r="F207" s="411"/>
      <c r="G207" s="411"/>
      <c r="H207" s="363">
        <f t="shared" si="4"/>
        <v>0</v>
      </c>
      <c r="I207" s="341" t="e">
        <f t="shared" si="5"/>
        <v>#DIV/0!</v>
      </c>
      <c r="J207" s="113"/>
    </row>
    <row r="208" spans="1:10" ht="15">
      <c r="A208" s="339">
        <v>185</v>
      </c>
      <c r="B208" s="283" t="s">
        <v>435</v>
      </c>
      <c r="C208" s="289" t="s">
        <v>436</v>
      </c>
      <c r="D208" s="286">
        <v>384</v>
      </c>
      <c r="E208" s="411"/>
      <c r="F208" s="411"/>
      <c r="G208" s="411"/>
      <c r="H208" s="363">
        <f t="shared" si="4"/>
        <v>0</v>
      </c>
      <c r="I208" s="341" t="e">
        <f t="shared" si="5"/>
        <v>#DIV/0!</v>
      </c>
      <c r="J208" s="113"/>
    </row>
    <row r="209" spans="1:10" ht="15">
      <c r="A209" s="339">
        <v>186</v>
      </c>
      <c r="B209" s="283" t="s">
        <v>437</v>
      </c>
      <c r="C209" s="289" t="s">
        <v>438</v>
      </c>
      <c r="D209" s="286">
        <v>385</v>
      </c>
      <c r="E209" s="411"/>
      <c r="F209" s="411"/>
      <c r="G209" s="411"/>
      <c r="H209" s="363">
        <f t="shared" si="4"/>
        <v>0</v>
      </c>
      <c r="I209" s="341" t="e">
        <f t="shared" si="5"/>
        <v>#DIV/0!</v>
      </c>
      <c r="J209" s="113"/>
    </row>
    <row r="210" spans="1:10" ht="15">
      <c r="A210" s="339">
        <v>187</v>
      </c>
      <c r="B210" s="284" t="s">
        <v>439</v>
      </c>
      <c r="C210" s="285" t="s">
        <v>529</v>
      </c>
      <c r="D210" s="286">
        <v>386</v>
      </c>
      <c r="E210" s="420">
        <f>SUM(E211:E216)</f>
        <v>0</v>
      </c>
      <c r="F210" s="420">
        <f>SUM(F211:F216)</f>
        <v>0</v>
      </c>
      <c r="G210" s="420">
        <f>SUM(G211:G216)</f>
        <v>0</v>
      </c>
      <c r="H210" s="362">
        <f t="shared" si="4"/>
        <v>0</v>
      </c>
      <c r="I210" s="341" t="e">
        <f t="shared" si="5"/>
        <v>#DIV/0!</v>
      </c>
      <c r="J210" s="113"/>
    </row>
    <row r="211" spans="1:10" ht="15">
      <c r="A211" s="339">
        <v>188</v>
      </c>
      <c r="B211" s="283" t="s">
        <v>440</v>
      </c>
      <c r="C211" s="289" t="s">
        <v>441</v>
      </c>
      <c r="D211" s="286">
        <v>387</v>
      </c>
      <c r="E211" s="411"/>
      <c r="F211" s="411"/>
      <c r="G211" s="411"/>
      <c r="H211" s="363">
        <f t="shared" si="4"/>
        <v>0</v>
      </c>
      <c r="I211" s="341" t="e">
        <f t="shared" si="5"/>
        <v>#DIV/0!</v>
      </c>
      <c r="J211" s="113"/>
    </row>
    <row r="212" spans="1:10" ht="15">
      <c r="A212" s="339">
        <v>189</v>
      </c>
      <c r="B212" s="283" t="s">
        <v>442</v>
      </c>
      <c r="C212" s="289" t="s">
        <v>443</v>
      </c>
      <c r="D212" s="286">
        <v>388</v>
      </c>
      <c r="E212" s="411"/>
      <c r="F212" s="411"/>
      <c r="G212" s="411"/>
      <c r="H212" s="363">
        <f t="shared" si="4"/>
        <v>0</v>
      </c>
      <c r="I212" s="341" t="e">
        <f t="shared" si="5"/>
        <v>#DIV/0!</v>
      </c>
      <c r="J212" s="113"/>
    </row>
    <row r="213" spans="1:10" ht="15">
      <c r="A213" s="339">
        <v>190</v>
      </c>
      <c r="B213" s="283" t="s">
        <v>444</v>
      </c>
      <c r="C213" s="289" t="s">
        <v>445</v>
      </c>
      <c r="D213" s="286">
        <v>389</v>
      </c>
      <c r="E213" s="411"/>
      <c r="F213" s="411"/>
      <c r="G213" s="411"/>
      <c r="H213" s="363">
        <f t="shared" si="4"/>
        <v>0</v>
      </c>
      <c r="I213" s="341" t="e">
        <f t="shared" si="5"/>
        <v>#DIV/0!</v>
      </c>
      <c r="J213" s="113"/>
    </row>
    <row r="214" spans="1:10" ht="15">
      <c r="A214" s="339">
        <v>191</v>
      </c>
      <c r="B214" s="283" t="s">
        <v>446</v>
      </c>
      <c r="C214" s="289" t="s">
        <v>447</v>
      </c>
      <c r="D214" s="286">
        <v>390</v>
      </c>
      <c r="E214" s="411"/>
      <c r="F214" s="411"/>
      <c r="G214" s="411"/>
      <c r="H214" s="363">
        <f t="shared" si="4"/>
        <v>0</v>
      </c>
      <c r="I214" s="341" t="e">
        <f t="shared" si="5"/>
        <v>#DIV/0!</v>
      </c>
      <c r="J214" s="113"/>
    </row>
    <row r="215" spans="1:10" ht="15">
      <c r="A215" s="339">
        <v>192</v>
      </c>
      <c r="B215" s="283" t="s">
        <v>448</v>
      </c>
      <c r="C215" s="289" t="s">
        <v>449</v>
      </c>
      <c r="D215" s="286">
        <v>391</v>
      </c>
      <c r="E215" s="411"/>
      <c r="F215" s="411"/>
      <c r="G215" s="411"/>
      <c r="H215" s="363">
        <f t="shared" si="4"/>
        <v>0</v>
      </c>
      <c r="I215" s="341" t="e">
        <f t="shared" si="5"/>
        <v>#DIV/0!</v>
      </c>
      <c r="J215" s="113"/>
    </row>
    <row r="216" spans="1:10" ht="15">
      <c r="A216" s="339">
        <v>193</v>
      </c>
      <c r="B216" s="283" t="s">
        <v>450</v>
      </c>
      <c r="C216" s="289" t="s">
        <v>451</v>
      </c>
      <c r="D216" s="286">
        <v>392</v>
      </c>
      <c r="E216" s="411"/>
      <c r="F216" s="411"/>
      <c r="G216" s="411"/>
      <c r="H216" s="363">
        <f t="shared" si="4"/>
        <v>0</v>
      </c>
      <c r="I216" s="341" t="e">
        <f t="shared" si="5"/>
        <v>#DIV/0!</v>
      </c>
      <c r="J216" s="113"/>
    </row>
    <row r="217" spans="1:10" ht="15">
      <c r="A217" s="339">
        <v>194</v>
      </c>
      <c r="B217" s="284" t="s">
        <v>42</v>
      </c>
      <c r="C217" s="285" t="s">
        <v>530</v>
      </c>
      <c r="D217" s="286">
        <v>393</v>
      </c>
      <c r="E217" s="420">
        <f>SUM(E218:E225)</f>
        <v>0</v>
      </c>
      <c r="F217" s="420">
        <f>SUM(F218:F225)</f>
        <v>0</v>
      </c>
      <c r="G217" s="420">
        <f>SUM(G218:G225)</f>
        <v>0</v>
      </c>
      <c r="H217" s="362">
        <f t="shared" si="4"/>
        <v>0</v>
      </c>
      <c r="I217" s="341" t="e">
        <f t="shared" si="5"/>
        <v>#DIV/0!</v>
      </c>
      <c r="J217" s="113"/>
    </row>
    <row r="218" spans="1:10" ht="15">
      <c r="A218" s="339">
        <v>195</v>
      </c>
      <c r="B218" s="283" t="s">
        <v>452</v>
      </c>
      <c r="C218" s="289" t="s">
        <v>453</v>
      </c>
      <c r="D218" s="286">
        <v>394</v>
      </c>
      <c r="E218" s="411"/>
      <c r="F218" s="411"/>
      <c r="G218" s="411"/>
      <c r="H218" s="363">
        <f aca="true" t="shared" si="6" ref="H218:H235">SUM(F218-E218)</f>
        <v>0</v>
      </c>
      <c r="I218" s="341" t="e">
        <f aca="true" t="shared" si="7" ref="I218:I235">SUM(F218/E218)</f>
        <v>#DIV/0!</v>
      </c>
      <c r="J218" s="113"/>
    </row>
    <row r="219" spans="1:10" ht="15">
      <c r="A219" s="339">
        <v>196</v>
      </c>
      <c r="B219" s="283" t="s">
        <v>454</v>
      </c>
      <c r="C219" s="289" t="s">
        <v>455</v>
      </c>
      <c r="D219" s="286">
        <v>395</v>
      </c>
      <c r="E219" s="411"/>
      <c r="F219" s="411"/>
      <c r="G219" s="411"/>
      <c r="H219" s="363">
        <f t="shared" si="6"/>
        <v>0</v>
      </c>
      <c r="I219" s="341" t="e">
        <f t="shared" si="7"/>
        <v>#DIV/0!</v>
      </c>
      <c r="J219" s="113"/>
    </row>
    <row r="220" spans="1:10" ht="24">
      <c r="A220" s="339">
        <v>197</v>
      </c>
      <c r="B220" s="283" t="s">
        <v>456</v>
      </c>
      <c r="C220" s="289" t="s">
        <v>457</v>
      </c>
      <c r="D220" s="286">
        <v>396</v>
      </c>
      <c r="E220" s="411"/>
      <c r="F220" s="411"/>
      <c r="G220" s="411"/>
      <c r="H220" s="363">
        <f t="shared" si="6"/>
        <v>0</v>
      </c>
      <c r="I220" s="341" t="e">
        <f t="shared" si="7"/>
        <v>#DIV/0!</v>
      </c>
      <c r="J220" s="113"/>
    </row>
    <row r="221" spans="1:10" ht="15">
      <c r="A221" s="339">
        <v>198</v>
      </c>
      <c r="B221" s="283" t="s">
        <v>458</v>
      </c>
      <c r="C221" s="289" t="s">
        <v>459</v>
      </c>
      <c r="D221" s="286">
        <v>397</v>
      </c>
      <c r="E221" s="411"/>
      <c r="F221" s="411"/>
      <c r="G221" s="411"/>
      <c r="H221" s="363">
        <f t="shared" si="6"/>
        <v>0</v>
      </c>
      <c r="I221" s="341" t="e">
        <f t="shared" si="7"/>
        <v>#DIV/0!</v>
      </c>
      <c r="J221" s="113"/>
    </row>
    <row r="222" spans="1:10" ht="15">
      <c r="A222" s="339">
        <v>199</v>
      </c>
      <c r="B222" s="283" t="s">
        <v>460</v>
      </c>
      <c r="C222" s="289" t="s">
        <v>461</v>
      </c>
      <c r="D222" s="286">
        <v>398</v>
      </c>
      <c r="E222" s="411"/>
      <c r="F222" s="411"/>
      <c r="G222" s="411"/>
      <c r="H222" s="363">
        <f t="shared" si="6"/>
        <v>0</v>
      </c>
      <c r="I222" s="341" t="e">
        <f t="shared" si="7"/>
        <v>#DIV/0!</v>
      </c>
      <c r="J222" s="113"/>
    </row>
    <row r="223" spans="1:10" ht="15">
      <c r="A223" s="339">
        <v>200</v>
      </c>
      <c r="B223" s="283" t="s">
        <v>462</v>
      </c>
      <c r="C223" s="289" t="s">
        <v>463</v>
      </c>
      <c r="D223" s="286">
        <v>399</v>
      </c>
      <c r="E223" s="411"/>
      <c r="F223" s="411"/>
      <c r="G223" s="411"/>
      <c r="H223" s="363">
        <f t="shared" si="6"/>
        <v>0</v>
      </c>
      <c r="I223" s="341" t="e">
        <f t="shared" si="7"/>
        <v>#DIV/0!</v>
      </c>
      <c r="J223" s="113"/>
    </row>
    <row r="224" spans="1:10" ht="15">
      <c r="A224" s="339">
        <v>201</v>
      </c>
      <c r="B224" s="283" t="s">
        <v>464</v>
      </c>
      <c r="C224" s="289" t="s">
        <v>465</v>
      </c>
      <c r="D224" s="286">
        <v>400</v>
      </c>
      <c r="E224" s="411"/>
      <c r="F224" s="411"/>
      <c r="G224" s="411"/>
      <c r="H224" s="363">
        <f t="shared" si="6"/>
        <v>0</v>
      </c>
      <c r="I224" s="341" t="e">
        <f t="shared" si="7"/>
        <v>#DIV/0!</v>
      </c>
      <c r="J224" s="113"/>
    </row>
    <row r="225" spans="1:10" ht="15">
      <c r="A225" s="339">
        <v>202</v>
      </c>
      <c r="B225" s="283" t="s">
        <v>466</v>
      </c>
      <c r="C225" s="289" t="s">
        <v>467</v>
      </c>
      <c r="D225" s="286">
        <v>401</v>
      </c>
      <c r="E225" s="411"/>
      <c r="F225" s="411"/>
      <c r="G225" s="411"/>
      <c r="H225" s="363">
        <f t="shared" si="6"/>
        <v>0</v>
      </c>
      <c r="I225" s="341" t="e">
        <f t="shared" si="7"/>
        <v>#DIV/0!</v>
      </c>
      <c r="J225" s="113"/>
    </row>
    <row r="226" spans="1:10" ht="15">
      <c r="A226" s="339">
        <v>203</v>
      </c>
      <c r="B226" s="284" t="s">
        <v>468</v>
      </c>
      <c r="C226" s="285" t="s">
        <v>531</v>
      </c>
      <c r="D226" s="286">
        <v>402</v>
      </c>
      <c r="E226" s="420">
        <f>SUM(E227:E235)</f>
        <v>0</v>
      </c>
      <c r="F226" s="420">
        <f>SUM(F227:F235)</f>
        <v>0</v>
      </c>
      <c r="G226" s="420">
        <f>SUM(G227:G235)</f>
        <v>0</v>
      </c>
      <c r="H226" s="362">
        <f t="shared" si="6"/>
        <v>0</v>
      </c>
      <c r="I226" s="340" t="e">
        <f t="shared" si="7"/>
        <v>#DIV/0!</v>
      </c>
      <c r="J226" s="113"/>
    </row>
    <row r="227" spans="1:10" ht="15">
      <c r="A227" s="339">
        <v>204</v>
      </c>
      <c r="B227" s="283" t="s">
        <v>469</v>
      </c>
      <c r="C227" s="289" t="s">
        <v>470</v>
      </c>
      <c r="D227" s="286">
        <v>403</v>
      </c>
      <c r="E227" s="411"/>
      <c r="F227" s="411"/>
      <c r="G227" s="411"/>
      <c r="H227" s="363">
        <f t="shared" si="6"/>
        <v>0</v>
      </c>
      <c r="I227" s="340" t="e">
        <f t="shared" si="7"/>
        <v>#DIV/0!</v>
      </c>
      <c r="J227" s="113"/>
    </row>
    <row r="228" spans="1:10" ht="15">
      <c r="A228" s="339">
        <v>205</v>
      </c>
      <c r="B228" s="283" t="s">
        <v>471</v>
      </c>
      <c r="C228" s="289" t="s">
        <v>472</v>
      </c>
      <c r="D228" s="286">
        <v>404</v>
      </c>
      <c r="E228" s="411"/>
      <c r="F228" s="411"/>
      <c r="G228" s="411"/>
      <c r="H228" s="363">
        <f t="shared" si="6"/>
        <v>0</v>
      </c>
      <c r="I228" s="340" t="e">
        <f t="shared" si="7"/>
        <v>#DIV/0!</v>
      </c>
      <c r="J228" s="113"/>
    </row>
    <row r="229" spans="1:10" ht="15">
      <c r="A229" s="339">
        <v>206</v>
      </c>
      <c r="B229" s="283" t="s">
        <v>473</v>
      </c>
      <c r="C229" s="289" t="s">
        <v>474</v>
      </c>
      <c r="D229" s="286">
        <v>405</v>
      </c>
      <c r="E229" s="411"/>
      <c r="F229" s="411"/>
      <c r="G229" s="411"/>
      <c r="H229" s="363">
        <f t="shared" si="6"/>
        <v>0</v>
      </c>
      <c r="I229" s="340" t="e">
        <f t="shared" si="7"/>
        <v>#DIV/0!</v>
      </c>
      <c r="J229" s="107"/>
    </row>
    <row r="230" spans="1:10" ht="15">
      <c r="A230" s="339">
        <v>207</v>
      </c>
      <c r="B230" s="283" t="s">
        <v>475</v>
      </c>
      <c r="C230" s="289" t="s">
        <v>476</v>
      </c>
      <c r="D230" s="286">
        <v>406</v>
      </c>
      <c r="E230" s="411"/>
      <c r="F230" s="411"/>
      <c r="G230" s="411"/>
      <c r="H230" s="363">
        <f t="shared" si="6"/>
        <v>0</v>
      </c>
      <c r="I230" s="340" t="e">
        <f t="shared" si="7"/>
        <v>#DIV/0!</v>
      </c>
      <c r="J230" s="107"/>
    </row>
    <row r="231" spans="1:10" ht="15">
      <c r="A231" s="339">
        <v>208</v>
      </c>
      <c r="B231" s="283" t="s">
        <v>477</v>
      </c>
      <c r="C231" s="289" t="s">
        <v>478</v>
      </c>
      <c r="D231" s="286">
        <v>407</v>
      </c>
      <c r="E231" s="411"/>
      <c r="F231" s="411"/>
      <c r="G231" s="411"/>
      <c r="H231" s="363">
        <f t="shared" si="6"/>
        <v>0</v>
      </c>
      <c r="I231" s="340" t="e">
        <f t="shared" si="7"/>
        <v>#DIV/0!</v>
      </c>
      <c r="J231" s="107"/>
    </row>
    <row r="232" spans="1:10" ht="15">
      <c r="A232" s="339">
        <v>209</v>
      </c>
      <c r="B232" s="283" t="s">
        <v>479</v>
      </c>
      <c r="C232" s="289" t="s">
        <v>480</v>
      </c>
      <c r="D232" s="286">
        <v>408</v>
      </c>
      <c r="E232" s="411"/>
      <c r="F232" s="411"/>
      <c r="G232" s="411"/>
      <c r="H232" s="363">
        <f t="shared" si="6"/>
        <v>0</v>
      </c>
      <c r="I232" s="340" t="e">
        <f t="shared" si="7"/>
        <v>#DIV/0!</v>
      </c>
      <c r="J232" s="107"/>
    </row>
    <row r="233" spans="1:10" ht="15">
      <c r="A233" s="339">
        <v>210</v>
      </c>
      <c r="B233" s="283" t="s">
        <v>481</v>
      </c>
      <c r="C233" s="289" t="s">
        <v>482</v>
      </c>
      <c r="D233" s="286">
        <v>409</v>
      </c>
      <c r="E233" s="411"/>
      <c r="F233" s="411"/>
      <c r="G233" s="411"/>
      <c r="H233" s="363">
        <f t="shared" si="6"/>
        <v>0</v>
      </c>
      <c r="I233" s="340" t="e">
        <f t="shared" si="7"/>
        <v>#DIV/0!</v>
      </c>
      <c r="J233" s="107"/>
    </row>
    <row r="234" spans="1:10" ht="15">
      <c r="A234" s="339">
        <v>211</v>
      </c>
      <c r="B234" s="283" t="s">
        <v>483</v>
      </c>
      <c r="C234" s="289" t="s">
        <v>484</v>
      </c>
      <c r="D234" s="286">
        <v>410</v>
      </c>
      <c r="E234" s="411"/>
      <c r="F234" s="411"/>
      <c r="G234" s="411"/>
      <c r="H234" s="363">
        <f t="shared" si="6"/>
        <v>0</v>
      </c>
      <c r="I234" s="340" t="e">
        <f t="shared" si="7"/>
        <v>#DIV/0!</v>
      </c>
      <c r="J234" s="107"/>
    </row>
    <row r="235" spans="1:10" ht="15.75" thickBot="1">
      <c r="A235" s="339">
        <v>212</v>
      </c>
      <c r="B235" s="350" t="s">
        <v>485</v>
      </c>
      <c r="C235" s="351" t="s">
        <v>486</v>
      </c>
      <c r="D235" s="286">
        <v>411</v>
      </c>
      <c r="E235" s="413"/>
      <c r="F235" s="413"/>
      <c r="G235" s="413"/>
      <c r="H235" s="365">
        <f t="shared" si="6"/>
        <v>0</v>
      </c>
      <c r="I235" s="352" t="e">
        <f t="shared" si="7"/>
        <v>#DIV/0!</v>
      </c>
      <c r="J235" s="107"/>
    </row>
    <row r="236" spans="1:10" ht="21.75" customHeight="1">
      <c r="A236" s="323"/>
      <c r="B236" s="324"/>
      <c r="C236" s="325"/>
      <c r="D236" s="326"/>
      <c r="E236" s="414"/>
      <c r="F236" s="414"/>
      <c r="G236" s="414"/>
      <c r="H236" s="327"/>
      <c r="I236" s="328"/>
      <c r="J236" s="107"/>
    </row>
    <row r="237" spans="1:10" ht="12" customHeight="1">
      <c r="A237" s="108"/>
      <c r="B237" s="108"/>
      <c r="C237" s="322"/>
      <c r="D237" s="329"/>
      <c r="E237" s="405"/>
      <c r="F237" s="405"/>
      <c r="G237" s="405"/>
      <c r="H237" s="322"/>
      <c r="I237" s="322"/>
      <c r="J237" s="322"/>
    </row>
    <row r="238" spans="1:10" ht="17.25" customHeight="1">
      <c r="A238" s="108"/>
      <c r="B238" s="108"/>
      <c r="C238" s="108"/>
      <c r="D238" s="319"/>
      <c r="E238" s="407"/>
      <c r="F238" s="407"/>
      <c r="G238" s="407"/>
      <c r="H238" s="108"/>
      <c r="I238" s="330"/>
      <c r="J238" s="107"/>
    </row>
    <row r="239" spans="1:10" ht="12.75" customHeight="1">
      <c r="A239" s="113"/>
      <c r="B239" s="437" t="s">
        <v>62</v>
      </c>
      <c r="C239" s="440"/>
      <c r="D239" s="331"/>
      <c r="E239" s="410"/>
      <c r="F239" s="410"/>
      <c r="G239" s="415"/>
      <c r="H239" s="107"/>
      <c r="I239" s="107"/>
      <c r="J239" s="107"/>
    </row>
    <row r="240" spans="1:10" ht="15.75" customHeight="1">
      <c r="A240" s="113"/>
      <c r="B240" s="190"/>
      <c r="C240" s="113"/>
      <c r="D240" s="331"/>
      <c r="E240" s="410"/>
      <c r="F240" s="416" t="s">
        <v>63</v>
      </c>
      <c r="G240" s="410"/>
      <c r="H240" s="107"/>
      <c r="I240" s="107"/>
      <c r="J240" s="107"/>
    </row>
    <row r="241" spans="1:10" ht="15.75" customHeight="1">
      <c r="A241" s="113"/>
      <c r="B241" s="437" t="s">
        <v>64</v>
      </c>
      <c r="C241" s="440"/>
      <c r="D241" s="331"/>
      <c r="E241" s="410"/>
      <c r="F241" s="416" t="s">
        <v>65</v>
      </c>
      <c r="G241" s="410"/>
      <c r="H241" s="107"/>
      <c r="I241" s="107"/>
      <c r="J241" s="107"/>
    </row>
    <row r="242" spans="1:10" ht="15.75" customHeight="1">
      <c r="A242" s="113"/>
      <c r="B242" s="191"/>
      <c r="C242" s="107"/>
      <c r="D242" s="331"/>
      <c r="E242" s="410"/>
      <c r="F242" s="417"/>
      <c r="G242" s="418"/>
      <c r="H242" s="107"/>
      <c r="I242" s="107"/>
      <c r="J242" s="107"/>
    </row>
    <row r="243" spans="1:10" ht="15.75" customHeight="1">
      <c r="A243" s="113"/>
      <c r="B243" s="191"/>
      <c r="C243" s="107"/>
      <c r="D243" s="331"/>
      <c r="E243" s="410"/>
      <c r="F243" s="410"/>
      <c r="G243" s="410"/>
      <c r="H243" s="107"/>
      <c r="I243" s="107"/>
      <c r="J243" s="107"/>
    </row>
    <row r="244" spans="1:10" ht="15" customHeight="1">
      <c r="A244" s="108"/>
      <c r="B244" s="108"/>
      <c r="C244" s="108"/>
      <c r="D244" s="319"/>
      <c r="E244" s="407"/>
      <c r="F244" s="407"/>
      <c r="G244" s="407"/>
      <c r="H244" s="108"/>
      <c r="I244" s="108"/>
      <c r="J244" s="107"/>
    </row>
    <row r="245" spans="1:10" ht="15" customHeight="1">
      <c r="A245" s="108"/>
      <c r="B245" s="108"/>
      <c r="C245" s="108"/>
      <c r="D245" s="319"/>
      <c r="E245" s="407"/>
      <c r="F245" s="407"/>
      <c r="G245" s="407"/>
      <c r="H245" s="108"/>
      <c r="I245" s="108"/>
      <c r="J245" s="107"/>
    </row>
    <row r="246" spans="1:10" ht="15" customHeight="1">
      <c r="A246" s="108"/>
      <c r="B246" s="108"/>
      <c r="C246" s="108"/>
      <c r="D246" s="319"/>
      <c r="E246" s="407"/>
      <c r="F246" s="407"/>
      <c r="G246" s="407"/>
      <c r="H246" s="108"/>
      <c r="I246" s="108"/>
      <c r="J246" s="107"/>
    </row>
    <row r="247" spans="1:10" ht="9.75" customHeight="1">
      <c r="A247" s="108"/>
      <c r="B247" s="108"/>
      <c r="C247" s="108"/>
      <c r="D247" s="319"/>
      <c r="E247" s="407"/>
      <c r="F247" s="407"/>
      <c r="G247" s="407"/>
      <c r="H247" s="108"/>
      <c r="I247" s="108"/>
      <c r="J247" s="107"/>
    </row>
    <row r="248" spans="1:10" ht="15" customHeight="1">
      <c r="A248" s="108"/>
      <c r="B248" s="108"/>
      <c r="C248" s="108"/>
      <c r="D248" s="319"/>
      <c r="E248" s="407"/>
      <c r="F248" s="407"/>
      <c r="G248" s="407"/>
      <c r="H248" s="108"/>
      <c r="I248" s="104"/>
      <c r="J248" s="107"/>
    </row>
    <row r="249" spans="1:10" ht="15" customHeight="1">
      <c r="A249" s="108"/>
      <c r="B249" s="108"/>
      <c r="C249" s="108"/>
      <c r="D249" s="319"/>
      <c r="E249" s="407"/>
      <c r="F249" s="407"/>
      <c r="G249" s="407"/>
      <c r="H249" s="108"/>
      <c r="I249" s="108"/>
      <c r="J249" s="107"/>
    </row>
    <row r="250" spans="1:10" ht="15" customHeight="1">
      <c r="A250" s="108"/>
      <c r="B250" s="108"/>
      <c r="C250" s="108"/>
      <c r="D250" s="319"/>
      <c r="E250" s="407"/>
      <c r="F250" s="407"/>
      <c r="G250" s="407"/>
      <c r="H250" s="108"/>
      <c r="I250" s="108"/>
      <c r="J250" s="107"/>
    </row>
    <row r="251" spans="1:10" ht="15" customHeight="1">
      <c r="A251" s="108"/>
      <c r="B251" s="108"/>
      <c r="C251" s="108"/>
      <c r="D251" s="319"/>
      <c r="E251" s="407"/>
      <c r="F251" s="407"/>
      <c r="G251" s="407"/>
      <c r="H251" s="108"/>
      <c r="I251" s="108"/>
      <c r="J251" s="107"/>
    </row>
  </sheetData>
  <sheetProtection/>
  <mergeCells count="6">
    <mergeCell ref="A7:C7"/>
    <mergeCell ref="A17:I17"/>
    <mergeCell ref="A18:I18"/>
    <mergeCell ref="F21:G21"/>
    <mergeCell ref="B239:C239"/>
    <mergeCell ref="B241:C241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trezor1</dc:creator>
  <cp:keywords/>
  <dc:description/>
  <cp:lastModifiedBy>trezor1</cp:lastModifiedBy>
  <cp:lastPrinted>2014-09-09T08:35:21Z</cp:lastPrinted>
  <dcterms:created xsi:type="dcterms:W3CDTF">2014-09-05T11:33:08Z</dcterms:created>
  <dcterms:modified xsi:type="dcterms:W3CDTF">2018-11-30T11:39:09Z</dcterms:modified>
  <cp:category/>
  <cp:version/>
  <cp:contentType/>
  <cp:contentStatus/>
</cp:coreProperties>
</file>