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2"/>
  </bookViews>
  <sheets>
    <sheet name="Obrazac 1." sheetId="1" r:id="rId1"/>
    <sheet name="Obrazac 2." sheetId="2" r:id="rId2"/>
    <sheet name="Obrazac 3." sheetId="3" r:id="rId3"/>
    <sheet name="Obrazac 4." sheetId="4" r:id="rId4"/>
    <sheet name="Obrazac 5." sheetId="5" r:id="rId5"/>
    <sheet name="Obrazac 6." sheetId="6" r:id="rId6"/>
    <sheet name="Obrazac 7." sheetId="7" r:id="rId7"/>
    <sheet name="Obrazac 8." sheetId="8" r:id="rId8"/>
    <sheet name="Obrazac 9." sheetId="9" r:id="rId9"/>
    <sheet name="Obrazac JP" sheetId="10" r:id="rId10"/>
  </sheets>
  <definedNames>
    <definedName name="_xlnm.Print_Area" localSheetId="0">'Obrazac 1.'!$A$1:$I$240</definedName>
    <definedName name="_xlnm.Print_Area" localSheetId="5">'Obrazac 6.'!$A$1:$J$67</definedName>
    <definedName name="_xlnm.Print_Area" localSheetId="8">'Obrazac 9.'!$A$1:$F$33</definedName>
  </definedNames>
  <calcPr fullCalcOnLoad="1"/>
</workbook>
</file>

<file path=xl/sharedStrings.xml><?xml version="1.0" encoding="utf-8"?>
<sst xmlns="http://schemas.openxmlformats.org/spreadsheetml/2006/main" count="1354" uniqueCount="1107">
  <si>
    <t>Bosna i Hercegovina</t>
  </si>
  <si>
    <t>Federacija Bosne i Hercegovine</t>
  </si>
  <si>
    <t>Nadležno ministarstvo: __________________________________</t>
  </si>
  <si>
    <t>Potrošačka jedinica - glava______________________________</t>
  </si>
  <si>
    <t>Opština: ______________________________________________</t>
  </si>
  <si>
    <t>Djelatnost po standardnoj klasifikaciji: _____________________</t>
  </si>
  <si>
    <t>Period izvještavanja: od  ________ do ___________</t>
  </si>
  <si>
    <t>R.                                                                                                                                                                                                                     br.</t>
  </si>
  <si>
    <t>Opis</t>
  </si>
  <si>
    <t>Ekon. kod</t>
  </si>
  <si>
    <t>Prihodi od indirektnih poreza koji pripadaju Federaciji</t>
  </si>
  <si>
    <t>Prihodi od indirektnih poreza na ime finansiranja relevantnog duga</t>
  </si>
  <si>
    <t>Prihodi od indirektnih poreza na ime finansiranja auto cesta u Federaciji BiH</t>
  </si>
  <si>
    <t>Ostvareni kumulativni iznos istog perioda prethodne godine</t>
  </si>
  <si>
    <t>Prihodi po osnovu obračunate premije za izdatu garanciju</t>
  </si>
  <si>
    <t>Prihodi po osnovu obračunate provizije za izdatu garanciju</t>
  </si>
  <si>
    <t xml:space="preserve">Budžet/finansijski plan - izmjene i dopune </t>
  </si>
  <si>
    <t>Ostvareni kumulativni iznos u izvještajnom periodu</t>
  </si>
  <si>
    <t>Primljeni tekući transferi od Države</t>
  </si>
  <si>
    <t>Primljeni tekući transferi od Federacije</t>
  </si>
  <si>
    <t>Primljeni tekući transferi od Republike Srpske</t>
  </si>
  <si>
    <t>Primljeni tekući transferi od kantona</t>
  </si>
  <si>
    <t>Primljeni  tekući transferi od gradova</t>
  </si>
  <si>
    <t>Primljeni tekući  transferi od općina</t>
  </si>
  <si>
    <t>Transfer od Federalnog Zavoda za zapošljavanje</t>
  </si>
  <si>
    <t xml:space="preserve">Transfer od Federalnog Zavoda zdravstvenog osiguranja i reosiguranja </t>
  </si>
  <si>
    <t>Primljeni tekući transferi od F BiH za demobilizirane branioce i članove njihove porodica</t>
  </si>
  <si>
    <t>Primljeni tekući transferi od FBiH za branioce po Zakonu o pravima branilaca i članova njihovih porodica</t>
  </si>
  <si>
    <t>Primljeni tekući transferi od FBiH za penzije bivše JNA u skladu s članom 139. Zakona o penzijskom i invalidskom osiguranju</t>
  </si>
  <si>
    <t>Prihodi po osnovu zaostalih obaveza</t>
  </si>
  <si>
    <t>Primljeni transferi od Države</t>
  </si>
  <si>
    <t>Primljeni transferi od Federacije</t>
  </si>
  <si>
    <t>Primljeni transferi od Republike Srpske</t>
  </si>
  <si>
    <t>Primljeni transferi od kantona</t>
  </si>
  <si>
    <t>Primljeni transferi od gradova</t>
  </si>
  <si>
    <t>Primljeni transferi od općina</t>
  </si>
  <si>
    <t>Otplate od pozajmljivanje Državi</t>
  </si>
  <si>
    <t>Otplate od pozajmljivanje Federaciji</t>
  </si>
  <si>
    <t>Otplate od pozajmljivanje Republici Srpskoj</t>
  </si>
  <si>
    <t>Otplate od pozajmljivanja kantonima</t>
  </si>
  <si>
    <t>Otplate od pozajmljivanja gradovima</t>
  </si>
  <si>
    <t>Otplate od pozajmljivanja općinama</t>
  </si>
  <si>
    <t>Primljeni tekući transferi od FBIH za pokriće dijela penzija na osnovu člana 94. Zakona o penzijskom i invalidskom osiguranju</t>
  </si>
  <si>
    <t>Federacija</t>
  </si>
  <si>
    <t>Republika Srpska</t>
  </si>
  <si>
    <t>Kantoni</t>
  </si>
  <si>
    <t>Gradovi</t>
  </si>
  <si>
    <t>Općine</t>
  </si>
  <si>
    <t>Obrazac 1.</t>
  </si>
  <si>
    <t>Pregled  prihoda, primitaka i finansiranja po ekonomskim kategorijama</t>
  </si>
  <si>
    <t>Porez na dobit pojedinaca i preduzeća  (4+5+6)</t>
  </si>
  <si>
    <t xml:space="preserve">Porez na dobit pojedinaca (zaostale uplate poreza) </t>
  </si>
  <si>
    <t xml:space="preserve">Porez na dobit preduzeća </t>
  </si>
  <si>
    <t xml:space="preserve">Porez na dobit banaka i drugih finansijskih organizacija, društava za osiguranje i reosiguranje imovine i lica, pravnih lica iz oblasti elektroprivrede, pošte i telekomunukacija i pravnih lica iz oblasti igara na sreću i ostalih preduzeća </t>
  </si>
  <si>
    <t xml:space="preserve">Doprinosi za socijalnu zaštitu  </t>
  </si>
  <si>
    <t>Porezi na plaće (zaostale uplate poreza)</t>
  </si>
  <si>
    <t xml:space="preserve">Porezi na imovinu  </t>
  </si>
  <si>
    <t xml:space="preserve">Porezi na prodaju dobara i usluga, ukupni promet ili dodanu vrijednost  </t>
  </si>
  <si>
    <t xml:space="preserve">Porez na promet posebnih usluga </t>
  </si>
  <si>
    <t xml:space="preserve">Ostali porezi na promet proizvoda i usluga (zaostale obaveze) </t>
  </si>
  <si>
    <t xml:space="preserve">Porez na dohodak </t>
  </si>
  <si>
    <t xml:space="preserve">Ostali porezi </t>
  </si>
  <si>
    <t xml:space="preserve">Ostali prihodi od nefinansijskih javnih preduzeća i  finansijskih javnih institucija </t>
  </si>
  <si>
    <t xml:space="preserve">Ostali prihodi od imovine  </t>
  </si>
  <si>
    <t xml:space="preserve">Kamate primljene od pozajmica od drugih nivoa vlasti  </t>
  </si>
  <si>
    <t xml:space="preserve">Kamate primljene od pozajmica pojedincima i neprofitnim organizacijama  </t>
  </si>
  <si>
    <t xml:space="preserve">Kamate primljene od pozajmica javnim preduzećima </t>
  </si>
  <si>
    <t xml:space="preserve">Dividende primljene od učešća u kapitalu javnih preduzeća </t>
  </si>
  <si>
    <t xml:space="preserve">Dividende primljene od učešća u kapitalu privatnih preduzeća i zajedničkim ulaganjima  </t>
  </si>
  <si>
    <t xml:space="preserve">Kamate primljene od drugih domaćih pozajmica  </t>
  </si>
  <si>
    <t xml:space="preserve">Kamate primljene od pozajmica u inostranstvo </t>
  </si>
  <si>
    <t xml:space="preserve">Naknade primljene od pozajmica od drugih nivoa vlasti  </t>
  </si>
  <si>
    <t xml:space="preserve">Naknade primljene od pozajmica pojedincima i neprofitnim organizacijama  </t>
  </si>
  <si>
    <t>Naknade za pozajmice javnim preduzećima</t>
  </si>
  <si>
    <t xml:space="preserve">Naknade primljene od učešća u kapitalu javnih preduzeća </t>
  </si>
  <si>
    <t xml:space="preserve">Naknade primljene od učešća u kapitalu privatnih preduzeća i zajedničkih ulaganja  </t>
  </si>
  <si>
    <t xml:space="preserve">Naknade od drugih domaćih pozajmica </t>
  </si>
  <si>
    <t xml:space="preserve">Naknade primljene od pozajmljivanja u inostranstvo </t>
  </si>
  <si>
    <t xml:space="preserve">Prihodi od pozitivnih kursnih razlika </t>
  </si>
  <si>
    <t xml:space="preserve">Prihodi od privatizacije </t>
  </si>
  <si>
    <t xml:space="preserve">Federalne takse  </t>
  </si>
  <si>
    <t xml:space="preserve">Kantonalne takse </t>
  </si>
  <si>
    <t xml:space="preserve">Općinske administrativne takse  </t>
  </si>
  <si>
    <t xml:space="preserve">Federalne sudske takse  </t>
  </si>
  <si>
    <t xml:space="preserve">Kantonalne sudske takse </t>
  </si>
  <si>
    <t xml:space="preserve">Općinske sudske takse </t>
  </si>
  <si>
    <t xml:space="preserve">Kantonalne komunalne naknade i  takse </t>
  </si>
  <si>
    <t xml:space="preserve">Općinske komunalne naknade i takse </t>
  </si>
  <si>
    <t xml:space="preserve">Federalne naknade i takse </t>
  </si>
  <si>
    <t xml:space="preserve">Kantonalne naknade </t>
  </si>
  <si>
    <t xml:space="preserve">Opštinske naknade za zemljište i izgradnju </t>
  </si>
  <si>
    <t xml:space="preserve">Ostale naknade </t>
  </si>
  <si>
    <t xml:space="preserve">Naknade za korištenje šuma </t>
  </si>
  <si>
    <t xml:space="preserve">Naknade za zauzimanje javnih površina </t>
  </si>
  <si>
    <t xml:space="preserve">Naknade i takse za veterinarske i sanitarne preglede životinja i biljaka </t>
  </si>
  <si>
    <t xml:space="preserve">Vodne naknade </t>
  </si>
  <si>
    <t xml:space="preserve">Cestovne naknade  </t>
  </si>
  <si>
    <t xml:space="preserve">Zaostale obaveze po osnovu naknada za korištenje šuma </t>
  </si>
  <si>
    <t xml:space="preserve">Naknada za zaštitu okoline </t>
  </si>
  <si>
    <t xml:space="preserve">Naknade po posebnim propisima </t>
  </si>
  <si>
    <t xml:space="preserve">Naknada za utvrđivanje osposobljenosti avionskog i drugog stručnog osoblja </t>
  </si>
  <si>
    <t xml:space="preserve">Posebne naknade za zaštitu od prirodnih i drugih nesreća </t>
  </si>
  <si>
    <t xml:space="preserve">Prihodi od pružanja usluga građanima </t>
  </si>
  <si>
    <t xml:space="preserve">Prihodi od pružanja usluga drugim nivoima vlasti </t>
  </si>
  <si>
    <t xml:space="preserve">Vlastiti prihodi </t>
  </si>
  <si>
    <t xml:space="preserve">Povrati iz ranijih godina </t>
  </si>
  <si>
    <t xml:space="preserve">Uplate za prekoračenje troškova </t>
  </si>
  <si>
    <t xml:space="preserve">Naplate premija </t>
  </si>
  <si>
    <t xml:space="preserve">Primljene namjenske donacije neplanirane u budžetu </t>
  </si>
  <si>
    <t xml:space="preserve">Uplaćene refundacije iz ranijih godina </t>
  </si>
  <si>
    <t xml:space="preserve">Ostale neplanirane uplate </t>
  </si>
  <si>
    <t xml:space="preserve">Novčane kazne po federalnim propisima </t>
  </si>
  <si>
    <t xml:space="preserve">Novčane kazne po kantonalnim propisima </t>
  </si>
  <si>
    <t xml:space="preserve">Novčane kazne po općinskim propisima </t>
  </si>
  <si>
    <t xml:space="preserve">Ostale novčane kazne </t>
  </si>
  <si>
    <t xml:space="preserve">Primljeni tekući transferi od inostranih vlada </t>
  </si>
  <si>
    <t xml:space="preserve">Primljeni tekući transferi od međunarodnih organizacija </t>
  </si>
  <si>
    <t xml:space="preserve">Domaće donacije </t>
  </si>
  <si>
    <t xml:space="preserve">Donacije iz inostranstva </t>
  </si>
  <si>
    <t xml:space="preserve">Primici od prodaje stalnih sredstava  </t>
  </si>
  <si>
    <t xml:space="preserve">Primici od privatizacije i sukcesije </t>
  </si>
  <si>
    <t xml:space="preserve">Primici od prodaje federalnih robnih rezervi </t>
  </si>
  <si>
    <t xml:space="preserve">Ostali kapitalni primici </t>
  </si>
  <si>
    <t xml:space="preserve">Otplate od pozajmljivanja pojedincima </t>
  </si>
  <si>
    <t xml:space="preserve">Otplate od pozajmljivanja neprofitnim organizacijama </t>
  </si>
  <si>
    <t xml:space="preserve">Primljene otplate od pozajmljivanja javnim preduzećima </t>
  </si>
  <si>
    <t xml:space="preserve">Primljene otplate od ostalih vidova domaćeg pozajmljivanja </t>
  </si>
  <si>
    <t xml:space="preserve">Primljene otplate od pozajmljivanja u instranstvo </t>
  </si>
  <si>
    <t xml:space="preserve">Primici od direktnog zaduživanja  </t>
  </si>
  <si>
    <t xml:space="preserve">Primici od direktnog zaduživanja </t>
  </si>
  <si>
    <t xml:space="preserve">Primici od inostranog zaduživanja </t>
  </si>
  <si>
    <t xml:space="preserve">Zajmovi primljeni kroz Državu </t>
  </si>
  <si>
    <t xml:space="preserve">Uplate anuiteta za date kredite  i uplata prihoda po osnovu prinudne naplate </t>
  </si>
  <si>
    <t>Procenat                                 2/1                  x 100</t>
  </si>
  <si>
    <t>Procenat                                2/3                       x 100</t>
  </si>
  <si>
    <t>Doprinosi za socijalnu zaštitu  ( r.br. 8 )</t>
  </si>
  <si>
    <t>Porezi na plaće i radnu snagu ( r.br. 10)</t>
  </si>
  <si>
    <t>Porezi na imovinu  (r.br.12)</t>
  </si>
  <si>
    <t>Porez na dohodak ( r.br.19)</t>
  </si>
  <si>
    <t>Naknade za korištenje, zaštitu i unapređenje šuma utvrđene kantonalnim propisima</t>
  </si>
  <si>
    <t xml:space="preserve">Primljeni namjenski transferi  za kulturu </t>
  </si>
  <si>
    <t xml:space="preserve">Primljeni namjenski transferi za sport </t>
  </si>
  <si>
    <t xml:space="preserve">Primljeni namjenski transferi za šumarstvo </t>
  </si>
  <si>
    <t xml:space="preserve">Primljeni namjenski transferi za  izbore </t>
  </si>
  <si>
    <t>Primljeni namjenski transferi za obrazovanje</t>
  </si>
  <si>
    <t xml:space="preserve">Primljeni namjenski transfer za razvoj turizma u Federaciji BiH  </t>
  </si>
  <si>
    <t xml:space="preserve">Primljeni namjenski transfer za za komisije na državnom nivou  </t>
  </si>
  <si>
    <t>Transfer od kantonalne Službe za zapošljavanje</t>
  </si>
  <si>
    <t>Primljeni tekući transferi od FBiH-Zakon o službi u vojsci FBiH</t>
  </si>
  <si>
    <t>Primljeni tekući transferi od FBiH-Zakon o izmjeni i dopuni Zakona o potvrđivanju prava na prijevremenu starosnu mirovinu ostvarenu pod povoljnijim uslovima</t>
  </si>
  <si>
    <t>Primljeni kapitalni  transferi  od inostranih vlada</t>
  </si>
  <si>
    <t>Primljeni kapitalni transferi od međunarodnih organizacija</t>
  </si>
  <si>
    <t>Kapitalni transferi od ostalih nivoa vlasti</t>
  </si>
  <si>
    <t>Kapitalni transferi od nevladinih izvora</t>
  </si>
  <si>
    <t>Kapitalni transferi od preduzeća</t>
  </si>
  <si>
    <t xml:space="preserve">Kapitalni transferi od pojedinaca </t>
  </si>
  <si>
    <t>šifra po kvalifikacionoj</t>
  </si>
  <si>
    <t>djelatnosti:___________________</t>
  </si>
  <si>
    <t>Organizacijski broj:______________</t>
  </si>
  <si>
    <t>Fukcionalni kod:________________</t>
  </si>
  <si>
    <t>Fond:_________</t>
  </si>
  <si>
    <t>Pojedinačni obrasci:_____________</t>
  </si>
  <si>
    <t>Konsolidovani obrasci:___________</t>
  </si>
  <si>
    <t>Prihodi od finansijske I nemaerijalne imovine</t>
  </si>
  <si>
    <t>Prihodi od iznajmljivanja</t>
  </si>
  <si>
    <t>Primljeni namjenski transferi iz sredstava za zastitu okoline</t>
  </si>
  <si>
    <t xml:space="preserve">Transfer od kantonalnog Zavoda zdravstvenog osiguranja </t>
  </si>
  <si>
    <t xml:space="preserve">Primitak sredstava po osnovu učešće u dionicama javnih preduzeća </t>
  </si>
  <si>
    <t>Primitak sredstava po osnovu učešća u dionicama privatnih preduzeća</t>
  </si>
  <si>
    <t xml:space="preserve">Primitak sredstava po osnovu učešća u zajedničkim ulaganjima </t>
  </si>
  <si>
    <t>Primici od prodaje domaćih obveznica  I trezorskih zapisa</t>
  </si>
  <si>
    <t>Primici od prodaje trezorskih zapisa</t>
  </si>
  <si>
    <t>Domaći porezi na dobra i usluge  (zaostale obaveze na osnovu poreza na promet dobara i usluga) (14+15+16)</t>
  </si>
  <si>
    <t>Prihodi od indirektnih poreza  (r.br. 20)</t>
  </si>
  <si>
    <t>Prihodi od indirektnih poreza koji pripadaju Federaciji (22+23+24)</t>
  </si>
  <si>
    <t>Prihodi od indirektnih poreza (21+25+26+27)</t>
  </si>
  <si>
    <t xml:space="preserve">Prihodi od indirektnih poreza koji pripadaju kantonima </t>
  </si>
  <si>
    <t xml:space="preserve">Prihodi od indirektnih poreza koji pripadaju Direkciji cesta </t>
  </si>
  <si>
    <t xml:space="preserve">Prihodi od indirektnih poreza koji pripadaju jedinicama lokalne samouprave  </t>
  </si>
  <si>
    <t>Ostali porezi ( r. br.29)</t>
  </si>
  <si>
    <t>Prihodi od nefinansijskih javnih preduzeća i finansijskih javnih institucija (33+34+35)</t>
  </si>
  <si>
    <t>Kamate i dividende primljene od pozajmica i učešća u kapitalu  (38+……..+44)</t>
  </si>
  <si>
    <t>Naknade primljene od pozajmica i učešća u kapitalu  (46+………+52)</t>
  </si>
  <si>
    <t>Prihodi po osnovu premije i provizije za izdatu garanciju  (56+57)</t>
  </si>
  <si>
    <t>Prihodi od poduzetničkih aktivnosti i imovine i prihodi od pozitivnih kursnih razlika (32+36+37+45+53+54+55)</t>
  </si>
  <si>
    <t>Administrativne takse (60+61+62)</t>
  </si>
  <si>
    <t>Sudske takse (64+65+66)</t>
  </si>
  <si>
    <t>Komunalne naknade i  takse (68+69)</t>
  </si>
  <si>
    <t>Ostale budžetske naknade i takse  (71+…….+77)</t>
  </si>
  <si>
    <t>Naknade i takse po Federalnim zakonima i drugim propisima (79+…...+87)</t>
  </si>
  <si>
    <t>Prihodi od pružanja javnih usluga (Prihodi od vlastitih djelatnosti korisnika budžeta i vlastiti prihodi) (89+90+91)</t>
  </si>
  <si>
    <t>Neplanirane uplate - prihodi (93+…….+99)</t>
  </si>
  <si>
    <t>Naknade i takse i prihodi od pružanja javnih usluga  (59+63+67+70+78+88+92)</t>
  </si>
  <si>
    <t>Novčane kazne (neporeske prirode) (r. br.101)</t>
  </si>
  <si>
    <t>Novčane kazne (102+103+104+105)</t>
  </si>
  <si>
    <r>
      <t>TEKUĆI TRANSFERI</t>
    </r>
    <r>
      <rPr>
        <b/>
        <sz val="8"/>
        <color indexed="8"/>
        <rFont val="Arial"/>
        <family val="2"/>
      </rPr>
      <t xml:space="preserve"> </t>
    </r>
    <r>
      <rPr>
        <b/>
        <sz val="8"/>
        <rFont val="Arial"/>
        <family val="2"/>
      </rPr>
      <t xml:space="preserve"> (TRANSFERI I DONACIJE) (107+111+141)</t>
    </r>
  </si>
  <si>
    <t>Primljeni tekući transferi od inostranih vlada i međunarodnih organizacija  (r. br.108)</t>
  </si>
  <si>
    <t>Primljeni tekući transferi od inostranih vlada i međunarodnih organizacija (109+110)</t>
  </si>
  <si>
    <t>Primljeni tekući transferi od ostalih nivoa vlasti (r. br.112)</t>
  </si>
  <si>
    <t>Primljeni tekući transferi od ostalih nivoa vlasti (114+………+119)</t>
  </si>
  <si>
    <t>Primljeni namjenski transferi od drugih nivoa vlasti (121+……+128)</t>
  </si>
  <si>
    <t>Transferi za zdravstvo i zaposljavanje (130+…….+133)</t>
  </si>
  <si>
    <t>Primljeni tekući transferi od Federacije BiH za PIO/MIO(135+……..+140)</t>
  </si>
  <si>
    <t>Donacije (r. br. 142)</t>
  </si>
  <si>
    <t>Donacije (143+144)</t>
  </si>
  <si>
    <t>KAPITALNI  TRANSFERI (146+150)</t>
  </si>
  <si>
    <t>Primljeni kapitalni transferi od inostranih vlada i međunarodnih organizacija   (r. br. 147)</t>
  </si>
  <si>
    <t>Primljeni kapitalni transferi od inostranih vlada i međunarodnih organizacija (148+149)</t>
  </si>
  <si>
    <t>Kapitalni transferi od ostalih nivoa vlasti (151+159)</t>
  </si>
  <si>
    <t>Kapitalni transferi od ostalih nivoa vlasti i fondova (152+……+158)</t>
  </si>
  <si>
    <t xml:space="preserve"> Kapitalni transferi od nevladinih izvora (160+……+163)</t>
  </si>
  <si>
    <t>PRIHODI PO OSNOVU ZAOSTALIH OBAVEZA (r. br. 165)</t>
  </si>
  <si>
    <t>Prihodi po osnovu zaostalih obaveza (r. br. 166)</t>
  </si>
  <si>
    <t>Primici od prodaje stalnih sredstava (170+171)</t>
  </si>
  <si>
    <t>Kapitalni primici od prodaje stalnih sredstava (169+172+173)</t>
  </si>
  <si>
    <t>Primljene otplate od pozajmljivanjima drugim nivoima vlasti (r. br. 176)</t>
  </si>
  <si>
    <t>Primljene otplate od pozajmljivanjima drugim nivoima vlasti  (177+………+182)</t>
  </si>
  <si>
    <t>Primljene otplate od pozajmljivanja pojedincima i neprofitnim organizacijama  (184+185)</t>
  </si>
  <si>
    <t>Primitak sredstava po osnovu  učešća u dionicama privatnih preduzeća i u zajedničkim ulaganjima  (189+190)</t>
  </si>
  <si>
    <t>Primici od domaćeg zaduživanja (197+198+204)</t>
  </si>
  <si>
    <t>Primici zaduživanja od budžeta drugih nivoa vlasti  (199+……..+204)</t>
  </si>
  <si>
    <t>Primici od kratkoročnog zaduživanja (206+207+208)</t>
  </si>
  <si>
    <t>Primici od domaćeg zaduživanja  (209+210+216))</t>
  </si>
  <si>
    <t>Primici zaduživanja od budžeta drugih nivoa vlasti  (211+…….+215)</t>
  </si>
  <si>
    <t>PRIHODI, PRIMICI I FINANSIRANJE (2+30+106+145+164+167)</t>
  </si>
  <si>
    <t>Primici od financijske imovine (175+183+186+187+188+191+192)</t>
  </si>
  <si>
    <t>KAPITLNI PRIMICI (168+174+193+205)</t>
  </si>
  <si>
    <t>PRIHODI OD POREZA                                                                                                                                                      ( 3+7+9+11+13+17+19+28)</t>
  </si>
  <si>
    <t>NEPORESKI PRIHODI (31+58+100)</t>
  </si>
  <si>
    <t>Primljeni tekući transferi od ostalih nivoa vlasti I fondova (113+120+129+134)</t>
  </si>
  <si>
    <t>Primici od dugoročnog zaduživanja (194+195+196)</t>
  </si>
  <si>
    <t>Obrazac 2.</t>
  </si>
  <si>
    <t>Rashodi i izdaci po ekonomskim kategorijama</t>
  </si>
  <si>
    <t xml:space="preserve">                 Period izvještavanja: od  ________ do ___________</t>
  </si>
  <si>
    <t>R.                                                                                                                                                                                                                   br.</t>
  </si>
  <si>
    <t>Ostvareni kumulativni iznos ukupnih rashoda i izdataka</t>
  </si>
  <si>
    <t>Procenat 2/1             x 100</t>
  </si>
  <si>
    <t>Procenat  2/3               x 100</t>
  </si>
  <si>
    <t>UKUPNO (2+65)</t>
  </si>
  <si>
    <t>Ukupni rashodi i izdaci (3+34+50+58)</t>
  </si>
  <si>
    <t>Ukupni tekući rashodi (4+7+10+20+29)</t>
  </si>
  <si>
    <t>Plaće i naknade troškova zaposlenih (5+6)</t>
  </si>
  <si>
    <t>Bruto plaće i naknade plaća</t>
  </si>
  <si>
    <t xml:space="preserve">Naknade troškova zaposlenih </t>
  </si>
  <si>
    <t>Doprinosi poslodavca i ostali doprinosi (8+9)</t>
  </si>
  <si>
    <t xml:space="preserve">Doprinosi poslodavca </t>
  </si>
  <si>
    <t>Ostali doprinosi</t>
  </si>
  <si>
    <t>Izdaci za materijal, sitan inventar i usluge                 (11+…………...+19)</t>
  </si>
  <si>
    <t>Putni troškovi</t>
  </si>
  <si>
    <t>Izdaci za energiju</t>
  </si>
  <si>
    <t>Izdaci za komunikaciju i komunalne usluge</t>
  </si>
  <si>
    <t>Nabavka materijala i sitnog inventara</t>
  </si>
  <si>
    <t>Izdaci za usluge prevoza i goriva</t>
  </si>
  <si>
    <t>Unajmljivanje imovine, opreme i nematerijalne imovine</t>
  </si>
  <si>
    <t>Izdaci za tekuće održavanje</t>
  </si>
  <si>
    <t>Izdaci osiguranja, bankarskih usluga i usluga platnog prometa</t>
  </si>
  <si>
    <t>Ugovorene I druge posebne usluge</t>
  </si>
  <si>
    <t>Tekući transferi i drugi tekući rashodi (21+………………….+28)</t>
  </si>
  <si>
    <t>Tekući transferi drugim nivoima vlasti I fondovima</t>
  </si>
  <si>
    <t>Tekući transferi pojedincima</t>
  </si>
  <si>
    <t>Tekući transferi neprofitnim organizacijama</t>
  </si>
  <si>
    <t>Subvencije javnim preduzećima</t>
  </si>
  <si>
    <t>Subvencije privatnim preduzećima i poduzetnicima</t>
  </si>
  <si>
    <t>Subvencije finansijskim institucijama</t>
  </si>
  <si>
    <t xml:space="preserve">Tekući transferi u  inostranstvo </t>
  </si>
  <si>
    <t>Drugi tekući rashodi</t>
  </si>
  <si>
    <t>Izdaci za kamate   (30+…...+33)</t>
  </si>
  <si>
    <t>Kamate na pozajmnice primljene kroz Državu</t>
  </si>
  <si>
    <t>Izdaci za inostrane kamate</t>
  </si>
  <si>
    <t>Kamate na domaće pozajmljivanje</t>
  </si>
  <si>
    <t>Izdaci za kamate vezane za dug po izdanim garancijama</t>
  </si>
  <si>
    <t>Ukupni kapitalni izdaci (35+42)</t>
  </si>
  <si>
    <t>Izdaci za nabavku stalnih sredstava (36+….+41)</t>
  </si>
  <si>
    <t>Nabavka zemljišta, šuma i višegodišnjih zasada</t>
  </si>
  <si>
    <t>Nabavka građevina</t>
  </si>
  <si>
    <t>Nabavka opreme</t>
  </si>
  <si>
    <t>Nabavka ostalih stalnih sredstava</t>
  </si>
  <si>
    <t>Nabavka stalnih sredstava u obliku prava</t>
  </si>
  <si>
    <t>Rekonstrukcija i investiciono održavanje</t>
  </si>
  <si>
    <t>Kapitalni transferi (43+…..+49)</t>
  </si>
  <si>
    <t>Kapitalni transferi drugim nivoima vlasti</t>
  </si>
  <si>
    <t>Kapitalni transferi pojedincima</t>
  </si>
  <si>
    <t>Kapitalni transferi neprofitnim organizacijama</t>
  </si>
  <si>
    <t xml:space="preserve">Kapitalni transferi javnim preduzećima </t>
  </si>
  <si>
    <t xml:space="preserve">Kapitalni transferi privatnim preduzećima i poduzetnicima </t>
  </si>
  <si>
    <t xml:space="preserve">Kapitalni transferi finansijskim institucijama </t>
  </si>
  <si>
    <t>Kapitalni transferi u inostranstvo</t>
  </si>
  <si>
    <t>Izdaci za finansijsku imovinu  (51+…..+57)</t>
  </si>
  <si>
    <t>Pozajmljivanje drugim nivoima vlasti</t>
  </si>
  <si>
    <t>Pozajmljivanje pojedincima i neprofitnim organizacijama</t>
  </si>
  <si>
    <t>Pozajmljivanje javnim preduzećima</t>
  </si>
  <si>
    <t>Izdaci za kupovinu dionica javnih preduzeća</t>
  </si>
  <si>
    <t>Izdaci za kupovinu dionica privatnih preduzeća  i učešće u  zajedn. ulaganj.</t>
  </si>
  <si>
    <t>Ostala domaća pozajmljivanja</t>
  </si>
  <si>
    <t>Pozajmljivanja u inostranstvo</t>
  </si>
  <si>
    <t>Izdaci za otplate dugova (59+…+64)</t>
  </si>
  <si>
    <t>Otplate dugova primljenih kroz državu</t>
  </si>
  <si>
    <t>Vanjske otplate</t>
  </si>
  <si>
    <t>Otplate domaćeg pozajmljivanja</t>
  </si>
  <si>
    <t>Otplate unutrašnjeg duga</t>
  </si>
  <si>
    <t>Otplate duga po izdanim garancijama</t>
  </si>
  <si>
    <t>Otkup duga</t>
  </si>
  <si>
    <t>Tekuća rezerva</t>
  </si>
  <si>
    <t>BOSNA I HERCEGOVINA</t>
  </si>
  <si>
    <t>FEDERACIJA BOSNE I HERCEGOVINE</t>
  </si>
  <si>
    <t>Obrazac 3.</t>
  </si>
  <si>
    <t>Nadležno ministarstvo:____________________________</t>
  </si>
  <si>
    <t>Potrošačka jedinica-glava:_________________________</t>
  </si>
  <si>
    <t>Sjedište potrošačke jedinice:_______________________</t>
  </si>
  <si>
    <t>POSEBNI PODACI</t>
  </si>
  <si>
    <t>o plaćama i broju zaposlenih</t>
  </si>
  <si>
    <t>Period izvještavanja: od ____________ do _____________</t>
  </si>
  <si>
    <t>R. br.</t>
  </si>
  <si>
    <t>U obračunskom periodu tekuće godine</t>
  </si>
  <si>
    <t>U istom obračunskom periodu prethodne godine</t>
  </si>
  <si>
    <t>1.</t>
  </si>
  <si>
    <t>2.</t>
  </si>
  <si>
    <t>3.</t>
  </si>
  <si>
    <t>Neto plaće i naknade plaća (bez poreza na dohodak)</t>
  </si>
  <si>
    <t>4.</t>
  </si>
  <si>
    <t>Akontacija poreza na dohodak</t>
  </si>
  <si>
    <t>5.</t>
  </si>
  <si>
    <t>Doprinosi na teret zaposlenih (6+7+8)</t>
  </si>
  <si>
    <t>6.</t>
  </si>
  <si>
    <t>Za penzijsko i invalidsko osiguranje</t>
  </si>
  <si>
    <t>7.</t>
  </si>
  <si>
    <t>Za zdravstveno osiguranje</t>
  </si>
  <si>
    <t>8.</t>
  </si>
  <si>
    <t>Za zapošljavanje</t>
  </si>
  <si>
    <t>9.</t>
  </si>
  <si>
    <t>Doprinosi poslodavca (10+11+12+13)</t>
  </si>
  <si>
    <t>10.</t>
  </si>
  <si>
    <t>11.</t>
  </si>
  <si>
    <t>12.</t>
  </si>
  <si>
    <t>13.</t>
  </si>
  <si>
    <t>Za beneficirani radni staž</t>
  </si>
  <si>
    <t>14.</t>
  </si>
  <si>
    <t>Ostali doprinosi (na teret penzija i ostali doprinosi)</t>
  </si>
  <si>
    <t>15.</t>
  </si>
  <si>
    <t>Prosječan broj zaposlenih na osnovu radnih sati (cijeli broj)</t>
  </si>
  <si>
    <t>Obrazac 4.</t>
  </si>
  <si>
    <t>Posebni podaci o tekućim i kapitalnim transferima</t>
  </si>
  <si>
    <t>Red. broj</t>
  </si>
  <si>
    <t>Ekon.      kod</t>
  </si>
  <si>
    <t xml:space="preserve">Ostvareni kumulativni iznos istog perioda prethodne godine </t>
  </si>
  <si>
    <t>Procenat 2/3            x 100</t>
  </si>
  <si>
    <t>Tekući i kapitalni transferi (2+144)</t>
  </si>
  <si>
    <r>
      <t>Tekući transfer</t>
    </r>
    <r>
      <rPr>
        <b/>
        <sz val="9"/>
        <rFont val="Arial"/>
        <family val="2"/>
      </rPr>
      <t>i (3+46+73+89+113+137+140)</t>
    </r>
  </si>
  <si>
    <t>Tekući transferi drugim nivoima vlasti I fondovima (4+11+20+27+35+38+44)</t>
  </si>
  <si>
    <t>Tekući transferi drugim nivoima vlasti  (5+.......…+10)</t>
  </si>
  <si>
    <t>Tekući transferi Državi</t>
  </si>
  <si>
    <t>Tekući transferi Federaciji</t>
  </si>
  <si>
    <t>Tekući transferi Republici Srpskoj</t>
  </si>
  <si>
    <t>Tekući transferi kantonima</t>
  </si>
  <si>
    <t>Tekući transferi gradovima</t>
  </si>
  <si>
    <t>Tekući transferi općinama</t>
  </si>
  <si>
    <t>Namjenski transferi drugim nivoima vlasti (12+..........…+19)</t>
  </si>
  <si>
    <t xml:space="preserve">Transfer za kulturu </t>
  </si>
  <si>
    <t xml:space="preserve">Transfer za sport </t>
  </si>
  <si>
    <t>Transfer za  šumarstvo</t>
  </si>
  <si>
    <t xml:space="preserve">Transfer za izbore </t>
  </si>
  <si>
    <t>Transfer za obrazovanje</t>
  </si>
  <si>
    <t xml:space="preserve">Transfer za razvoj turizma u Federaciji BiH  </t>
  </si>
  <si>
    <t xml:space="preserve">Transferi za komisije na državnom nivou  </t>
  </si>
  <si>
    <t>Transferi iz sredstava za zaštitu okoline</t>
  </si>
  <si>
    <t>Tekući transferi za javne fondove (21+….+26)</t>
  </si>
  <si>
    <r>
      <t>Transfer za Fond za zaštitu okoliša</t>
    </r>
    <r>
      <rPr>
        <sz val="9"/>
        <color indexed="17"/>
        <rFont val="Arial"/>
        <family val="2"/>
      </rPr>
      <t xml:space="preserve"> </t>
    </r>
  </si>
  <si>
    <t xml:space="preserve">Transfer za fond za izdavaštvo  </t>
  </si>
  <si>
    <t xml:space="preserve">Transfer za kinematografiju </t>
  </si>
  <si>
    <t>Transfer za Fond za invalide</t>
  </si>
  <si>
    <t>Transfer fondaciji za bibliotečku djelatnost</t>
  </si>
  <si>
    <t>Transfer fondaciji za muzičke, scenske i likovne umjetnosti</t>
  </si>
  <si>
    <t>Tekući transferi za PIO/MIO (28+…..+34)</t>
  </si>
  <si>
    <t>Transferi PIO/MIO</t>
  </si>
  <si>
    <t>Transferi po osnovu povoljnijeg penzionisanja branilaca odbrambeno osloboldilačkog rata</t>
  </si>
  <si>
    <t>Transfer po osnovu prava demobiliziranih branilaca i članova njihovih porodica</t>
  </si>
  <si>
    <t>Transfer po osnovu prava branilaca i članova njihovih porodica</t>
  </si>
  <si>
    <t>Transfer za preuzete obaveze za korisnike penzija pripadnika bivše JNA po osnovu Člana 139 Zakona o PIO/MIO</t>
  </si>
  <si>
    <t>Transfera za pokriće dijela mirovine po osnovu priznatog posebnog staža iz Člana 94 Zakona o PIO/MIO</t>
  </si>
  <si>
    <t>Ostali transferi PIO/MIO</t>
  </si>
  <si>
    <t>Tekući transferi za zapošljavanje (36+37)</t>
  </si>
  <si>
    <t>Transfer za Federalni zavod za zapošljavanje</t>
  </si>
  <si>
    <t>Transfer za kantonalne službe za zapošljavanje</t>
  </si>
  <si>
    <t>Tekući transferi za zdravstvo  (39+…...+43)</t>
  </si>
  <si>
    <t>Transfer za zdravstvene institucije od značaja za Federaciju</t>
  </si>
  <si>
    <t>Transfer za zdra.institucije - nabavka injekcija</t>
  </si>
  <si>
    <t>Transfer za Zavod zdravstvenog osiguranja i reosiguranja Federacije Bosne i Hercegovine</t>
  </si>
  <si>
    <t>Transfer za Kantonalne zavode zdra.osiguranja</t>
  </si>
  <si>
    <t>Ostali transferi za zdravstvo</t>
  </si>
  <si>
    <t>Transferi za Centre za socijalni rad  (r.br.45)</t>
  </si>
  <si>
    <t>Transferi za Centre za socijalni rad</t>
  </si>
  <si>
    <t>Tekući transferi pojedincima (47+51+57+64+68)</t>
  </si>
  <si>
    <t>Transferi pojedincima po osnovu penzionog osiguranja (48+….+50)</t>
  </si>
  <si>
    <t>Isplate mirovina/ penzija</t>
  </si>
  <si>
    <t>Doprinosi zdravstvenog osiguranja na teret penzija</t>
  </si>
  <si>
    <t>Ostala davanja pojedincima na osnovu penziono-invalidskog osiguranja</t>
  </si>
  <si>
    <t>Transferi pojedincima po osnovu materijalno-socijalne sigurnosti nezaposlenih lica (52+....…+56)</t>
  </si>
  <si>
    <t>Novčana pomoć nezaposlenima</t>
  </si>
  <si>
    <t>Novčana pomoć invalidnim licima</t>
  </si>
  <si>
    <t>Novčane naknade nezaposlenim licima</t>
  </si>
  <si>
    <t xml:space="preserve">Doprinos za zdravstveno osiguranje za nezaposlene  </t>
  </si>
  <si>
    <t>Ostale isplate pojedincima iz materijano-socijalne sigurnosti nezaposlenih lica</t>
  </si>
  <si>
    <t>Ostali tekući transferi pojedincima (58+......…+63)</t>
  </si>
  <si>
    <t>Beneficije za socijalnu zaštitu</t>
  </si>
  <si>
    <t>Izdaci za vojne invalide, ranjene borce i porodice poginulih boraca</t>
  </si>
  <si>
    <t>Izdaci za raseljena lica</t>
  </si>
  <si>
    <t>Isplate stipendija</t>
  </si>
  <si>
    <t>Transfer civilnim žrtvama rata</t>
  </si>
  <si>
    <t>Ostali transferi pojedincima</t>
  </si>
  <si>
    <t>Transferi pojedincima za  posebne namjene (65+66+67)</t>
  </si>
  <si>
    <t>Transfer za posebne namjene - elemtarne nepogode</t>
  </si>
  <si>
    <t xml:space="preserve">Transferi za lica sa invaliditetom - neratni invalidi </t>
  </si>
  <si>
    <t>Transfer za prijevoz učenika</t>
  </si>
  <si>
    <r>
      <t>Transferi pojedincima na području zdravstvenog osiguranja</t>
    </r>
    <r>
      <rPr>
        <sz val="9"/>
        <color indexed="57"/>
        <rFont val="Arial"/>
        <family val="2"/>
      </rPr>
      <t xml:space="preserve"> </t>
    </r>
    <r>
      <rPr>
        <sz val="9"/>
        <rFont val="Arial"/>
        <family val="2"/>
      </rPr>
      <t>(69+….+72)</t>
    </r>
  </si>
  <si>
    <t xml:space="preserve">Naknada plaća zbog privremene spriječenosti za rad na teret zdravstvenog osiguranja </t>
  </si>
  <si>
    <t xml:space="preserve">Naknada putnih troškova i dnevnica zbog ostvarivanja zdravstvene zaštite </t>
  </si>
  <si>
    <t xml:space="preserve">Pogrebni troškovi </t>
  </si>
  <si>
    <t>Ostali transferi pojedincima na području zdravstvenog osiguranja</t>
  </si>
  <si>
    <t>Tekući transferi neprofitnim organizacijama (74+77+85)</t>
  </si>
  <si>
    <t>Tekući transferi neprofitnim organizacijama (75+76)</t>
  </si>
  <si>
    <t xml:space="preserve">Tekući transferi vjerskim zajednicama </t>
  </si>
  <si>
    <t>Ostali tekući transferi neprofitnim organizacijama (78+.....…+84)</t>
  </si>
  <si>
    <t>Tekući transfer za podršku fondaciji za stambeno zbrinjavanje RVI i boračku populaciju</t>
  </si>
  <si>
    <t>Tekući transfer za oblast nauke</t>
  </si>
  <si>
    <t>Tekući transfer za parlamentarne političke partije</t>
  </si>
  <si>
    <t>Tekući transfer udruženjima građana</t>
  </si>
  <si>
    <t>Tekući transfer za obnovu kulturnog i graditeljskog nasljeđa</t>
  </si>
  <si>
    <t>Transfer fondu za studentske zajmove</t>
  </si>
  <si>
    <t>Ostali transferi neprofitnim organizacijama</t>
  </si>
  <si>
    <t>Transfer kazneno popravnih zavoda (86+87+88)</t>
  </si>
  <si>
    <t xml:space="preserve">Transfer kazneno popravnih zavoda za doprinos poslodavca </t>
  </si>
  <si>
    <t>Transfer kazneno popravnih zavoda za bruto plaće i naknade</t>
  </si>
  <si>
    <t>Transfer kazneno popravnih zavoda za naknade troškova zaposlenih</t>
  </si>
  <si>
    <t>Subvencije javnim preduzećima (90+99+106)</t>
  </si>
  <si>
    <t>Subvencije javnim preduzećima (91+...…+98)</t>
  </si>
  <si>
    <t xml:space="preserve">Subvencije industrijskoj proizvodnji </t>
  </si>
  <si>
    <t xml:space="preserve">Subvencije poljoprivrednoj proizvodnji </t>
  </si>
  <si>
    <t xml:space="preserve">Subvencije za mlijeko i duhan </t>
  </si>
  <si>
    <t xml:space="preserve">Subvencije željeznicama </t>
  </si>
  <si>
    <t xml:space="preserve">Subvencije za veterinarstvo </t>
  </si>
  <si>
    <t xml:space="preserve">Subvencije prehrambenoj industriji </t>
  </si>
  <si>
    <t>Poticaj za projekte u poljoprivredi</t>
  </si>
  <si>
    <t>Ostale subvencije javnim preduzećima  (100+…..…+105)</t>
  </si>
  <si>
    <t xml:space="preserve">Subvencije javnim komunalnim preduzećima </t>
  </si>
  <si>
    <t>Subvencije preduzećima za vodovod i kanalizaciju</t>
  </si>
  <si>
    <t>Subvencija za  aerodrome</t>
  </si>
  <si>
    <t>Subvencija za avio kompanije</t>
  </si>
  <si>
    <t>Subvencije javnim transportnim preduzećima</t>
  </si>
  <si>
    <t>Subvencije ostalim javnim preduzećima</t>
  </si>
  <si>
    <t>Subvencije za aktivnu politiku zapošljavanja javnim preduzećima (107+….….112)</t>
  </si>
  <si>
    <t>Subvencije za prekvalifikaciju, dokvalifikaciju i specijalizaciju</t>
  </si>
  <si>
    <t>Subvencije za zapošljavanje invalidnih lica</t>
  </si>
  <si>
    <t>Subvencije za zapošljavanje pripravnika</t>
  </si>
  <si>
    <t>Subvencije za zapošljavanje teže zapošljivih kategorija</t>
  </si>
  <si>
    <t>Subvencije za javne radove</t>
  </si>
  <si>
    <t>Ostale subvencije za aktivnu politiku zapošljavanja</t>
  </si>
  <si>
    <t>Subvencije privatnim preduzećima i poduzetnicima (114+123+130)</t>
  </si>
  <si>
    <t>Subvencije privatnim preduzećima i poduzetnicima    (115+…….+122)</t>
  </si>
  <si>
    <t xml:space="preserve">Subvencije-Podsticaji industrijskoj proizvodnji </t>
  </si>
  <si>
    <t xml:space="preserve">Podsticaj poljoprivrednoj proizvodnji </t>
  </si>
  <si>
    <t xml:space="preserve">Podsticaj za projekte u poljoprivredi </t>
  </si>
  <si>
    <t xml:space="preserve">Ostale subvencije privatnim preduzećima i poduzetnicima </t>
  </si>
  <si>
    <t>Subvencije za poticaj razvoja, poduzetništva i obrta (124+……..+129)</t>
  </si>
  <si>
    <t>Subvencije za potporu i promociju obrta i poduzetništva</t>
  </si>
  <si>
    <t>Subvencije za izgradnju poduzetničke infrastrukture</t>
  </si>
  <si>
    <t>Subvencije za podršku obrtničkim komorama, nižim nivoima vlasti, udruženjima, obrazovnim institucijama</t>
  </si>
  <si>
    <t>Subvencije za implementaciju novih znanja, tehnologija i standarda</t>
  </si>
  <si>
    <t>Subvencije za rast i razvoj MSP-a i obrta</t>
  </si>
  <si>
    <t>Subvencije za potporu novoosnovanim subjektima MSP-a (malog i srednjeg poduzetništva)</t>
  </si>
  <si>
    <t>Subvencije za aktivnu politiku zapošljavanja privatnim preduzećima i poduzetnicima   (131+…….+136)</t>
  </si>
  <si>
    <t>Subvencije finansijskim institucijama (r. br.138)</t>
  </si>
  <si>
    <t>Subvencije finansijskim institucijama (r. br. 139)</t>
  </si>
  <si>
    <t>Tekući transferi u inostranstvo (141+142+143)</t>
  </si>
  <si>
    <t xml:space="preserve">Tekući transferi stranim vladama </t>
  </si>
  <si>
    <t xml:space="preserve">Tekući transferi međunarodnim organizacijama </t>
  </si>
  <si>
    <t xml:space="preserve">Ostali tekući transferi u inostranstvo </t>
  </si>
  <si>
    <t>Kapitalni transferi (145+159+161+163+165+167+169)</t>
  </si>
  <si>
    <t>Kapitalni transferi drugim nivoima vlasti I fondovima (146+153+157)</t>
  </si>
  <si>
    <t>Kapitalni Transferi drugim nivoima vlasti (147+...…+152)</t>
  </si>
  <si>
    <t>Kapitalni transferi Državi</t>
  </si>
  <si>
    <t>KapitalnitTransferi Federaciji</t>
  </si>
  <si>
    <t>Kapitalni Transferi Republici Srpskoj</t>
  </si>
  <si>
    <t>Kapitalni Transferi kantonima</t>
  </si>
  <si>
    <t>Kapitalni Transferi gradovima</t>
  </si>
  <si>
    <t>Kapitalni Transferi općinama</t>
  </si>
  <si>
    <t>Kapitalni transferi za zdravstvo (154+155+156)</t>
  </si>
  <si>
    <t xml:space="preserve">Kapitalni transferi za zdravstvo </t>
  </si>
  <si>
    <t>Kapitalni transfer za Zavod zdravstvenog osiguranja i reosiguranja Federacije BiH</t>
  </si>
  <si>
    <t>Kapitalni transfer za Kantonalne zavode zdravstvenog osiguranja</t>
  </si>
  <si>
    <t>Kapitalni transferi drugim javnim fondovima (r.br.158)</t>
  </si>
  <si>
    <t xml:space="preserve">Kapitalni transferi drugim javnim fondovima </t>
  </si>
  <si>
    <t>Kapitalni transferi pojedincima  (r.br.160)</t>
  </si>
  <si>
    <t xml:space="preserve">Kapitalni transferi pojedincima </t>
  </si>
  <si>
    <t>Kapitalni transferi neprofitnim organizacijama (r.br.162)</t>
  </si>
  <si>
    <t xml:space="preserve">Kapitalni transferi neprofitnim organizacijama </t>
  </si>
  <si>
    <t xml:space="preserve">Kapitalni transferi javnim preduzećima (r.br.164) </t>
  </si>
  <si>
    <t>Kapitalni transferi privatnim preduzećima i poduzetnicima (r.br.166)</t>
  </si>
  <si>
    <t xml:space="preserve">Kapitalni transferi privatnim preduzećima i poduzetnicima  </t>
  </si>
  <si>
    <t>Kapitalni transferi finansijskim institucijama (r.br.168)</t>
  </si>
  <si>
    <t xml:space="preserve">Kapitalni  transferi  finansijskim institucijama </t>
  </si>
  <si>
    <t>Kapitalni transferi u inostranstvo (170+171+172)</t>
  </si>
  <si>
    <t xml:space="preserve">Kapitalni transferi stranim  vladama </t>
  </si>
  <si>
    <t>Kapitalni trans. međunarodnim organiza.</t>
  </si>
  <si>
    <t>Ostali kapitalni transferi u inostranstvo</t>
  </si>
  <si>
    <t>Obrazac 5.</t>
  </si>
  <si>
    <t>Klasifikacija rashoda i izdataka budžeta po  funkcionalnoj klasifikaciji</t>
  </si>
  <si>
    <t>Funk. kod</t>
  </si>
  <si>
    <t xml:space="preserve">Budžet/
finansijski plan - izmjene i dopune </t>
  </si>
  <si>
    <t>Ukupni rashodi (zbir funkcija) (2+11+17+24+34+41+48+55+62+71)</t>
  </si>
  <si>
    <t>01</t>
  </si>
  <si>
    <t>Opšte javne usluge       (3+…..+10)</t>
  </si>
  <si>
    <t>011</t>
  </si>
  <si>
    <t>Izvršni i zakonodavni organi, finansijski i fiskalni poslovi, spoljni poslovi</t>
  </si>
  <si>
    <t>012</t>
  </si>
  <si>
    <t>Strana ekonomska pomoć</t>
  </si>
  <si>
    <t>013</t>
  </si>
  <si>
    <t>Opće usluge</t>
  </si>
  <si>
    <t>014</t>
  </si>
  <si>
    <t>Osnovno istraživanje</t>
  </si>
  <si>
    <t>015</t>
  </si>
  <si>
    <t>IiR Opće javne usluge</t>
  </si>
  <si>
    <t>016</t>
  </si>
  <si>
    <t>Opće javne usluge n. k.</t>
  </si>
  <si>
    <t>017</t>
  </si>
  <si>
    <t xml:space="preserve">Transakcije vezane za javni dug </t>
  </si>
  <si>
    <t>018</t>
  </si>
  <si>
    <t>Transferi opšteg karaktera između različitih nivoa vlasti</t>
  </si>
  <si>
    <t>02</t>
  </si>
  <si>
    <t>Odbrana      (12+….+16)</t>
  </si>
  <si>
    <t>021</t>
  </si>
  <si>
    <t>Vojna odbrana</t>
  </si>
  <si>
    <t>022</t>
  </si>
  <si>
    <t>Civilna odbrana</t>
  </si>
  <si>
    <t>023</t>
  </si>
  <si>
    <t>Inostrana  vojna pomoć</t>
  </si>
  <si>
    <t>024</t>
  </si>
  <si>
    <t>IiR Odbrana</t>
  </si>
  <si>
    <t>025</t>
  </si>
  <si>
    <t>Odbrana n. k.</t>
  </si>
  <si>
    <t>03</t>
  </si>
  <si>
    <t>Javni red i sigurnost       (18+….+23)</t>
  </si>
  <si>
    <t>031</t>
  </si>
  <si>
    <t>Policijske usluge</t>
  </si>
  <si>
    <t>032</t>
  </si>
  <si>
    <t xml:space="preserve">Usluge protivpožarne zaštite </t>
  </si>
  <si>
    <t>033</t>
  </si>
  <si>
    <t>Sudovi</t>
  </si>
  <si>
    <t>034</t>
  </si>
  <si>
    <t>Zatvori</t>
  </si>
  <si>
    <t>035</t>
  </si>
  <si>
    <t>IiR  Javni red i sigurnost</t>
  </si>
  <si>
    <t>036</t>
  </si>
  <si>
    <t>Javni red i sigurnost n. k.</t>
  </si>
  <si>
    <t>04</t>
  </si>
  <si>
    <t>Ekonomski poslovi    (25+….+33)</t>
  </si>
  <si>
    <t>041</t>
  </si>
  <si>
    <t>Opći ekonomski, komercijalni i poslovi po pitanju rada</t>
  </si>
  <si>
    <t>042</t>
  </si>
  <si>
    <t>Poljoprivreda, šumarstvo, lov i ribolov</t>
  </si>
  <si>
    <t>043</t>
  </si>
  <si>
    <t>Gorivo i energija</t>
  </si>
  <si>
    <t>044</t>
  </si>
  <si>
    <t xml:space="preserve">Rudarstvo, proizvodnja i izgradnja </t>
  </si>
  <si>
    <t>045</t>
  </si>
  <si>
    <t>Transport</t>
  </si>
  <si>
    <t>046</t>
  </si>
  <si>
    <t>Komunikacije</t>
  </si>
  <si>
    <t>047</t>
  </si>
  <si>
    <t>Ostale industrije</t>
  </si>
  <si>
    <t>048</t>
  </si>
  <si>
    <t>IiR Ekonomski poslovi</t>
  </si>
  <si>
    <t>049</t>
  </si>
  <si>
    <t>Ekonomski poslovi n. k.</t>
  </si>
  <si>
    <t>05</t>
  </si>
  <si>
    <t>Zaštita životne sredine      (35+…..+40)</t>
  </si>
  <si>
    <t>051</t>
  </si>
  <si>
    <t xml:space="preserve">Upravljanje otpadom </t>
  </si>
  <si>
    <t>052</t>
  </si>
  <si>
    <t>Upravljanje otpadnim vodama</t>
  </si>
  <si>
    <t>053</t>
  </si>
  <si>
    <t>Smanjenje zagađenosti</t>
  </si>
  <si>
    <t>054</t>
  </si>
  <si>
    <t>Zaštita raznovrsnosti flore i faune i zaštita krajolika</t>
  </si>
  <si>
    <t>055</t>
  </si>
  <si>
    <r>
      <t>IiR Zaštita životne sredine</t>
    </r>
    <r>
      <rPr>
        <sz val="11"/>
        <rFont val="Arial"/>
        <family val="2"/>
      </rPr>
      <t xml:space="preserve"> </t>
    </r>
  </si>
  <si>
    <t>056</t>
  </si>
  <si>
    <t>Zaštita životne sredine n. k.</t>
  </si>
  <si>
    <t>06</t>
  </si>
  <si>
    <t>Stambeni i zajednički poslovi    (42+….+47)</t>
  </si>
  <si>
    <t>061</t>
  </si>
  <si>
    <t>Stambeni razvoj</t>
  </si>
  <si>
    <t>062</t>
  </si>
  <si>
    <t>Razvoj zajednice</t>
  </si>
  <si>
    <t>063</t>
  </si>
  <si>
    <t>Vodosnabdijevanje</t>
  </si>
  <si>
    <t>064</t>
  </si>
  <si>
    <t>Ulična rasvjeta</t>
  </si>
  <si>
    <t>065</t>
  </si>
  <si>
    <t>IiR Stambeni i zajednički poslovi</t>
  </si>
  <si>
    <t>066</t>
  </si>
  <si>
    <t>Stambeni i zajednički poslovi n. k.</t>
  </si>
  <si>
    <t>07</t>
  </si>
  <si>
    <t>Zdravstvo    (49+….+54)</t>
  </si>
  <si>
    <t>071</t>
  </si>
  <si>
    <t>Medicinski proizvodi, uređaji i oprema</t>
  </si>
  <si>
    <t>072</t>
  </si>
  <si>
    <t>Vanbolničke usluge</t>
  </si>
  <si>
    <t>073</t>
  </si>
  <si>
    <t>Bolničke usluge</t>
  </si>
  <si>
    <t>074</t>
  </si>
  <si>
    <t>Usluge zdravstvene zaštite</t>
  </si>
  <si>
    <t>075</t>
  </si>
  <si>
    <t>IiR Zdravstvo</t>
  </si>
  <si>
    <t>076</t>
  </si>
  <si>
    <t>Zdravstvo n. k.</t>
  </si>
  <si>
    <t>08</t>
  </si>
  <si>
    <t>Rekreacija, kultura i religija     (56+….+61)</t>
  </si>
  <si>
    <t>081</t>
  </si>
  <si>
    <t>Usluge sporta i rekreacije</t>
  </si>
  <si>
    <t>082</t>
  </si>
  <si>
    <t xml:space="preserve">Usluge kulture </t>
  </si>
  <si>
    <t>083</t>
  </si>
  <si>
    <r>
      <t>Usluge emitovanja i izdavaštva</t>
    </r>
    <r>
      <rPr>
        <sz val="11"/>
        <rFont val="Arial"/>
        <family val="2"/>
      </rPr>
      <t xml:space="preserve"> </t>
    </r>
  </si>
  <si>
    <t>084</t>
  </si>
  <si>
    <r>
      <t>Religijske i druge zajedničke usluge</t>
    </r>
    <r>
      <rPr>
        <sz val="11"/>
        <rFont val="Arial"/>
        <family val="2"/>
      </rPr>
      <t xml:space="preserve"> </t>
    </r>
  </si>
  <si>
    <t>085</t>
  </si>
  <si>
    <t>IiR Rekreacija, kultura i religija</t>
  </si>
  <si>
    <t>086</t>
  </si>
  <si>
    <t>Rekreacija, kultura i religija n. k.</t>
  </si>
  <si>
    <t>09</t>
  </si>
  <si>
    <t>Obrazovanje         (63+…..+70)</t>
  </si>
  <si>
    <t>091</t>
  </si>
  <si>
    <t>Predškolsko i osnovno obrazovanje</t>
  </si>
  <si>
    <t>092</t>
  </si>
  <si>
    <t>Srednje obrazovanje</t>
  </si>
  <si>
    <t>093</t>
  </si>
  <si>
    <t>Obrazovanje poslije srednje škole koje nije visoko obrazovanje</t>
  </si>
  <si>
    <t>094</t>
  </si>
  <si>
    <t>Visoko obrazovanje</t>
  </si>
  <si>
    <t>095</t>
  </si>
  <si>
    <t>Obrazovanje koje nije definisano nivoom</t>
  </si>
  <si>
    <t>096</t>
  </si>
  <si>
    <t>Pomoćne usluge obrazovanju</t>
  </si>
  <si>
    <t>097</t>
  </si>
  <si>
    <t>IiR Obrazovanje</t>
  </si>
  <si>
    <t>098</t>
  </si>
  <si>
    <t>Obrazovanje n. k.</t>
  </si>
  <si>
    <t>10</t>
  </si>
  <si>
    <t>Socijalna zaštita      (72+…..+80)</t>
  </si>
  <si>
    <t>101</t>
  </si>
  <si>
    <t>Bolest i hendikepiranost</t>
  </si>
  <si>
    <t>102</t>
  </si>
  <si>
    <t>Starost</t>
  </si>
  <si>
    <t>103</t>
  </si>
  <si>
    <t>Nasljednici</t>
  </si>
  <si>
    <t>104</t>
  </si>
  <si>
    <t>Porodica i djeca</t>
  </si>
  <si>
    <t>105</t>
  </si>
  <si>
    <t>Nezaposlenost</t>
  </si>
  <si>
    <t>106</t>
  </si>
  <si>
    <t>Stanovanje</t>
  </si>
  <si>
    <t>107</t>
  </si>
  <si>
    <t>Socijalno isključenje n. k.</t>
  </si>
  <si>
    <t>108</t>
  </si>
  <si>
    <t>IiR Socijalna zaštita</t>
  </si>
  <si>
    <t>109</t>
  </si>
  <si>
    <t>Socijalna zaštita n. k.</t>
  </si>
  <si>
    <t>Obrazac 6.</t>
  </si>
  <si>
    <t xml:space="preserve">         </t>
  </si>
  <si>
    <t>Nadležno ministarstvo: ___________________________</t>
  </si>
  <si>
    <t>Potrošačka jedinica - glava :______________________</t>
  </si>
  <si>
    <t>Opština: ________________________________________</t>
  </si>
  <si>
    <t>Djelatnost po standardnoj klasifikaciji: ______________</t>
  </si>
  <si>
    <t>Registar doznaka iz tekuće rezerve budžeta</t>
  </si>
  <si>
    <t>R.b.</t>
  </si>
  <si>
    <t>Datum donošenja Odluke - Rješenja</t>
  </si>
  <si>
    <t>Ekon. Kod</t>
  </si>
  <si>
    <t>Institucija kojoj se odobrava izdvajanje sredstava</t>
  </si>
  <si>
    <t>Opis i svrha isplate, broj Odluke - Rješenja o odobravanju izdvajanja sredstava</t>
  </si>
  <si>
    <t>Iznos na koji glasi Odluka - Rješenje</t>
  </si>
  <si>
    <t>Iznos realizacije sredstava po Odluci - Rješenju</t>
  </si>
  <si>
    <t>Datum realizacije Odluke - Rješenja</t>
  </si>
  <si>
    <t>Iznos nerealizovan po Odluci - Rješenju</t>
  </si>
  <si>
    <t>Ukupno</t>
  </si>
  <si>
    <t>Budžet</t>
  </si>
  <si>
    <t xml:space="preserve">Postotak od iznosa u budžetu </t>
  </si>
  <si>
    <t>Obrazac 7.</t>
  </si>
  <si>
    <t>Registar neizmirenih obaveza</t>
  </si>
  <si>
    <t>Period izvještavanja: od _________ do __________</t>
  </si>
  <si>
    <t>Stanje ukupnih obaveza na početku perioda za koji se izvještava</t>
  </si>
  <si>
    <t>Stanje na kraju perioda za koji se izvještava</t>
  </si>
  <si>
    <t>Promjene ukupnih obaveza u toku perioda izvješatavanja</t>
  </si>
  <si>
    <t>3     ( 2 - 1 )</t>
  </si>
  <si>
    <t>Ukupno neizmirene obaveze  (r.br. 2)</t>
  </si>
  <si>
    <t>Kratkoročne obaveze i razgraničenja (3+7+10+23+28+29)</t>
  </si>
  <si>
    <t>Obaveze prema radnicima    (4+5+6)</t>
  </si>
  <si>
    <t>341100;  341200</t>
  </si>
  <si>
    <t xml:space="preserve">                            Obaveze za plaće</t>
  </si>
  <si>
    <t xml:space="preserve">                            Obaveze za doprinose iz plaća</t>
  </si>
  <si>
    <t xml:space="preserve">                            Ostale obaveze po osnovu rada</t>
  </si>
  <si>
    <t>Kratkoročne obaveze prema pravnim osobama   (8+9)</t>
  </si>
  <si>
    <t xml:space="preserve">                          Obaveze prema dobavljačima</t>
  </si>
  <si>
    <t>311200;  311300</t>
  </si>
  <si>
    <t xml:space="preserve">                           Ostale obaveze</t>
  </si>
  <si>
    <t>Ukupne obaveze za tekuće i kapitalne transfere  (11+15+19+20+21+22)</t>
  </si>
  <si>
    <t>Obaveze za transfere drugim nivoima vlasti    (12+13+14)</t>
  </si>
  <si>
    <t>Transferi kantonima</t>
  </si>
  <si>
    <t>Transferi općinama</t>
  </si>
  <si>
    <t>Ostali transferi drugim nivoima vlasti</t>
  </si>
  <si>
    <t>Obaveze za transfere vanbudžetskim fondovima    (16+17+18)</t>
  </si>
  <si>
    <t>PIO/MIO</t>
  </si>
  <si>
    <t>ZZO</t>
  </si>
  <si>
    <t>Ostali vanbudžetski fondovi</t>
  </si>
  <si>
    <t>Obaveze za transfere pojedincima</t>
  </si>
  <si>
    <t>Obaveze za subvencije</t>
  </si>
  <si>
    <t>Obaveze za ostale transfere</t>
  </si>
  <si>
    <t xml:space="preserve">Ostale tekuće obaveze </t>
  </si>
  <si>
    <t>Kratkoročne obaveze po kreditima     (24+25+26+27)</t>
  </si>
  <si>
    <t>Zajmovi primljeni kroz Državu</t>
  </si>
  <si>
    <t>Obaveze od inozemnog zaduživanja</t>
  </si>
  <si>
    <t>Obaveze od domaćeg zaduživanja</t>
  </si>
  <si>
    <t>Obaveze po unutarnjem dugu</t>
  </si>
  <si>
    <t xml:space="preserve">Obaveze po osnovi vrijednosnih papira </t>
  </si>
  <si>
    <t>Kratkoročna  razgraničenja      (30+31+32)</t>
  </si>
  <si>
    <t xml:space="preserve">Razgraničeni prihodi </t>
  </si>
  <si>
    <t>Razgraničeni rashodi</t>
  </si>
  <si>
    <t>Ostali razgraničeni rashodi</t>
  </si>
  <si>
    <t>Obrazac 8.</t>
  </si>
  <si>
    <t>Pregled prihoda, primitaka, rashoda i izdataka po ekonomskim kategorijama</t>
  </si>
  <si>
    <t>Tabela 1.</t>
  </si>
  <si>
    <t>Red.br.</t>
  </si>
  <si>
    <t>GFS kod</t>
  </si>
  <si>
    <t>Ekon.        kod</t>
  </si>
  <si>
    <t>O  P  I  S</t>
  </si>
  <si>
    <t>Ostvareni kumulativni iznos istog perioda prethodne god.</t>
  </si>
  <si>
    <t>Procenat  2/1
 x 100</t>
  </si>
  <si>
    <t>Procenat  2/3
 x 100</t>
  </si>
  <si>
    <t>A.</t>
  </si>
  <si>
    <t xml:space="preserve">A. </t>
  </si>
  <si>
    <t>CURRENT REVENUE AND EXPENDITURES</t>
  </si>
  <si>
    <t xml:space="preserve">PRIHODI I RASHODI  </t>
  </si>
  <si>
    <t>TOTAL REVENUE</t>
  </si>
  <si>
    <t>UKUPNI   P R I H O D I   (2+26+58)</t>
  </si>
  <si>
    <t>Taxes</t>
  </si>
  <si>
    <t>PRIHODI OD POREZA  (3+7+14+16+22+23+24+25)</t>
  </si>
  <si>
    <t xml:space="preserve">Taxes on income, profits and capital gains </t>
  </si>
  <si>
    <t>Porezi na dobit pojedinaca i preduzeća (4+5+6)</t>
  </si>
  <si>
    <t>Individual income taxes</t>
  </si>
  <si>
    <t>Porezi na dobit pojedinaca (zaostale uplate poreza)</t>
  </si>
  <si>
    <t>Corporate income tax</t>
  </si>
  <si>
    <t>Porezi na dobit preduzeća</t>
  </si>
  <si>
    <t>Other taxes on income, profit and capital gains</t>
  </si>
  <si>
    <t>Porez na dobit banaka i dr.fin.organizacija, društava za osiguranje i reosiguranje imovine i lica, pravnih lica iz oblasti elektroprivrede, pošte i telekomunikacija i pravnih lica iz oblasti igara na sreću i ostalih preduzeća</t>
  </si>
  <si>
    <t>Social contributions</t>
  </si>
  <si>
    <t>Doprinosi za socijalnu zaštitu (7=8)</t>
  </si>
  <si>
    <t xml:space="preserve">Doprinosi za socijalnu zaštitu </t>
  </si>
  <si>
    <t>Paid by individuals</t>
  </si>
  <si>
    <t xml:space="preserve">    Zaposlenih*</t>
  </si>
  <si>
    <t>Paid by companies</t>
  </si>
  <si>
    <t xml:space="preserve">    Poslodavaca*</t>
  </si>
  <si>
    <t xml:space="preserve">    Doprinos za penzijsko i invalidsko osiguranje koje za nezaposlene osobe plaćaju kantonalne službe za zapošljavanje*</t>
  </si>
  <si>
    <t xml:space="preserve">    Doprinos za zdravstveno osiguranje koje za nezaposlene osobe plaćaju kantonalne službe za zapošljavanje*</t>
  </si>
  <si>
    <t>Other contributions</t>
  </si>
  <si>
    <t xml:space="preserve">    Ostali doprinosi*</t>
  </si>
  <si>
    <t>Taxes on payroll and workforce</t>
  </si>
  <si>
    <t>Porezi na plaću i radnu snagu (14=15)</t>
  </si>
  <si>
    <t>Porezi na plaću (zaostale uplate poreza)</t>
  </si>
  <si>
    <t>Taxes on property</t>
  </si>
  <si>
    <t>Porez na imovinu (16=17)</t>
  </si>
  <si>
    <t xml:space="preserve">Porez na imovinu </t>
  </si>
  <si>
    <t>Recurrent taxes on net welth</t>
  </si>
  <si>
    <t xml:space="preserve">    Stalni  porezi na imovinu*</t>
  </si>
  <si>
    <t>Estate, inheritance, and gift taxes</t>
  </si>
  <si>
    <t xml:space="preserve">    Porez na nasljeđe i darove*</t>
  </si>
  <si>
    <t>Taxes on financial and capital transactions</t>
  </si>
  <si>
    <t xml:space="preserve">   Porez na financijske i kapitalne transakcije*</t>
  </si>
  <si>
    <t>Other taxes on property</t>
  </si>
  <si>
    <t xml:space="preserve">   Ostali porezi na imovinu*</t>
  </si>
  <si>
    <t>Other taxes</t>
  </si>
  <si>
    <t>Domaći porezi na dobra i usluge</t>
  </si>
  <si>
    <t xml:space="preserve">Porezi na dohodak </t>
  </si>
  <si>
    <t xml:space="preserve">Indirect Taxes </t>
  </si>
  <si>
    <t>Prihodi od indirektnih poreza</t>
  </si>
  <si>
    <t>OTHER REVENUE</t>
  </si>
  <si>
    <t>NEPOREZNI PRIHODI  (27+46+56+57)</t>
  </si>
  <si>
    <t>Prihodi od poduzetničkih aktivnosti i imovine i prihodi od pozitivnih kursnih razlika (28+34+36+37+38+39+45)</t>
  </si>
  <si>
    <t>Revenue from nonfin public enterprises and fin. Institutions</t>
  </si>
  <si>
    <t>Prihodi od nefin.javnih preduzeća i fin. Institucija</t>
  </si>
  <si>
    <t xml:space="preserve">      Prihodi od finansijske i nematerijalne imovine*</t>
  </si>
  <si>
    <t>Dividends</t>
  </si>
  <si>
    <r>
      <t xml:space="preserve">     Dividende</t>
    </r>
    <r>
      <rPr>
        <i/>
        <sz val="12"/>
        <color indexed="8"/>
        <rFont val="Arial"/>
        <family val="2"/>
      </rPr>
      <t>*</t>
    </r>
  </si>
  <si>
    <t>Sales of goods and services</t>
  </si>
  <si>
    <t xml:space="preserve">    Prihodi od iznajmljivanja*</t>
  </si>
  <si>
    <t>Other revenue from nonfin public enterprises and fin. Institutions</t>
  </si>
  <si>
    <t xml:space="preserve">      Ostali prihodi od nefinansijskih javnih preduzeća i finansijskih javnih institucija*</t>
  </si>
  <si>
    <t>Loan repayments by final users</t>
  </si>
  <si>
    <t xml:space="preserve">      Povrat anuiteta od krajnjih korisnika za otplatu kredita*</t>
  </si>
  <si>
    <t>Other property income</t>
  </si>
  <si>
    <t xml:space="preserve">Ostali prihodi od imovine </t>
  </si>
  <si>
    <t>GSM fees</t>
  </si>
  <si>
    <r>
      <t xml:space="preserve">     Naknade od koristenja GSM licence</t>
    </r>
    <r>
      <rPr>
        <i/>
        <sz val="12"/>
        <color indexed="8"/>
        <rFont val="Arial"/>
        <family val="2"/>
      </rPr>
      <t>*</t>
    </r>
  </si>
  <si>
    <t>Miscellaneous and unidentified revenue</t>
  </si>
  <si>
    <t>Kamate i dividende primljene od pozajmica i učešća u kapitalu</t>
  </si>
  <si>
    <t>Naknade primljene od pozajmica i učešća u kapitalu</t>
  </si>
  <si>
    <t xml:space="preserve"> Prihodi od pozitivnih kursnih razlika</t>
  </si>
  <si>
    <t>Revenue from privatization</t>
  </si>
  <si>
    <t>Revenue from privatization of appartments, office buildings, other</t>
  </si>
  <si>
    <r>
      <t xml:space="preserve">    Prihodi od privatizacije stanova</t>
    </r>
    <r>
      <rPr>
        <b/>
        <i/>
        <sz val="12"/>
        <rFont val="Arial"/>
        <family val="2"/>
      </rPr>
      <t>*</t>
    </r>
  </si>
  <si>
    <t>Revenue from privatization of banks; companies.</t>
  </si>
  <si>
    <r>
      <t xml:space="preserve">    Prihodi od privatizacije banaka</t>
    </r>
    <r>
      <rPr>
        <i/>
        <sz val="12"/>
        <rFont val="Arial"/>
        <family val="2"/>
      </rPr>
      <t>*</t>
    </r>
  </si>
  <si>
    <r>
      <t xml:space="preserve">    Prihodi od privatizacije preduzeća</t>
    </r>
    <r>
      <rPr>
        <i/>
        <sz val="12"/>
        <rFont val="Arial"/>
        <family val="2"/>
      </rPr>
      <t>*</t>
    </r>
    <r>
      <rPr>
        <b/>
        <i/>
        <sz val="9"/>
        <rFont val="Arial"/>
        <family val="2"/>
      </rPr>
      <t xml:space="preserve"> </t>
    </r>
  </si>
  <si>
    <r>
      <t xml:space="preserve">    Prihodi od privatizacije poslovnih prostora</t>
    </r>
    <r>
      <rPr>
        <i/>
        <sz val="12"/>
        <rFont val="Arial"/>
        <family val="2"/>
      </rPr>
      <t>*</t>
    </r>
  </si>
  <si>
    <r>
      <t xml:space="preserve">    Prihodi od ostalih vidova privatizacije</t>
    </r>
    <r>
      <rPr>
        <i/>
        <sz val="12"/>
        <rFont val="Arial"/>
        <family val="2"/>
      </rPr>
      <t>*</t>
    </r>
    <r>
      <rPr>
        <b/>
        <i/>
        <sz val="9"/>
        <rFont val="Arial"/>
        <family val="2"/>
      </rPr>
      <t xml:space="preserve"> </t>
    </r>
  </si>
  <si>
    <t>Prihodi po osnovu premije i provizije za izdatu garanciju</t>
  </si>
  <si>
    <t>Naknade i takse i prihodi od pružanja javnih usluga (47+48+49+50+51+52+53)</t>
  </si>
  <si>
    <t>Miscellaneous and unidentified revenue (Various fees)</t>
  </si>
  <si>
    <t>Administrativne takse</t>
  </si>
  <si>
    <t>Sudske takse</t>
  </si>
  <si>
    <t>Komunalne naknade i takse</t>
  </si>
  <si>
    <t>Ostale budžetske naknade i takse</t>
  </si>
  <si>
    <t>Naknade i takse po federalnim zakonima i drugim propisima</t>
  </si>
  <si>
    <t>Prihodi od pružanja javnih usluga (prihodi od vlastitih djelatnosti korisnika budžeta i vlastiti prihodi)</t>
  </si>
  <si>
    <t>Unplanned revenue</t>
  </si>
  <si>
    <t xml:space="preserve">Neplanirane uplate-prihodi </t>
  </si>
  <si>
    <t>Loan repayments by individuals</t>
  </si>
  <si>
    <r>
      <t xml:space="preserve">    Uplate anuiteta za date kredite pojedincima</t>
    </r>
    <r>
      <rPr>
        <i/>
        <sz val="12"/>
        <rFont val="Arial"/>
        <family val="2"/>
      </rPr>
      <t>*</t>
    </r>
  </si>
  <si>
    <t>Earmarked donations unplanned in the budgte</t>
  </si>
  <si>
    <r>
      <t xml:space="preserve">    Primljene namjenske donacije neplanirane u budžetu</t>
    </r>
    <r>
      <rPr>
        <i/>
        <sz val="12"/>
        <rFont val="Arial"/>
        <family val="2"/>
      </rPr>
      <t>*</t>
    </r>
  </si>
  <si>
    <t>Fines, penalties and forfeits</t>
  </si>
  <si>
    <t>Novčane kazne</t>
  </si>
  <si>
    <t>GRANTS</t>
  </si>
  <si>
    <t>PRIMLJENI  TEKUCI I KAPITALNI TRANSFERI I DONACIJE            ( 59+62+78+81)</t>
  </si>
  <si>
    <t xml:space="preserve">Grants from foreign governments </t>
  </si>
  <si>
    <t xml:space="preserve">Primljeni tekući transferi od inostranih vlada i međunarodnih organizacija (60+61) </t>
  </si>
  <si>
    <t>Current</t>
  </si>
  <si>
    <t>Primljeni tekući transferi od inostranih Vlada</t>
  </si>
  <si>
    <t xml:space="preserve">Primljeni tekući transferi od međunarodnih organizacija  </t>
  </si>
  <si>
    <t>Transfers from other general government units</t>
  </si>
  <si>
    <t>Primljeni transferi od ostalih nivoa vlasti i fondova (r.br. 63)</t>
  </si>
  <si>
    <t xml:space="preserve">Primljeni tekući transferi od ostalnih nivoa vlasti </t>
  </si>
  <si>
    <t>State institutions</t>
  </si>
  <si>
    <t xml:space="preserve">     Država*</t>
  </si>
  <si>
    <t>Central government</t>
  </si>
  <si>
    <t xml:space="preserve">     Federacija*</t>
  </si>
  <si>
    <t xml:space="preserve">     Republika Srpska*</t>
  </si>
  <si>
    <t>Cantons</t>
  </si>
  <si>
    <t xml:space="preserve">    Kantoni*</t>
  </si>
  <si>
    <t>Municipalities and towns</t>
  </si>
  <si>
    <t xml:space="preserve">    Gradovi*</t>
  </si>
  <si>
    <t xml:space="preserve">    Općine*</t>
  </si>
  <si>
    <t xml:space="preserve">    Primljeni namjenski transferi od rugih nivoa vlasti*    </t>
  </si>
  <si>
    <t xml:space="preserve">    Transferi od vanbudžetskih fondova*</t>
  </si>
  <si>
    <t xml:space="preserve">    Transfer od Federalnog zavoda za zapošljavanje*</t>
  </si>
  <si>
    <t xml:space="preserve">     Transfer od Zavoda zdravstvenog osiguranja i reosiguranja FBIH*</t>
  </si>
  <si>
    <t xml:space="preserve">    Transfer od kantonalnih službi za zapošljavanje*</t>
  </si>
  <si>
    <t xml:space="preserve">    Transfer od kantonalnih zavoda zdravstvenog osiguranja*</t>
  </si>
  <si>
    <t xml:space="preserve">    Primljeni tekući transferi od Federacije BiH za PIO/MIO*</t>
  </si>
  <si>
    <t>xxxxx</t>
  </si>
  <si>
    <t>Road and highway funds</t>
  </si>
  <si>
    <r>
      <t xml:space="preserve">   Direkcije za ceste i autoceste</t>
    </r>
    <r>
      <rPr>
        <i/>
        <sz val="12"/>
        <color indexed="8"/>
        <rFont val="Arial"/>
        <family val="2"/>
      </rPr>
      <t>*</t>
    </r>
  </si>
  <si>
    <t>Voluntary transfers other than grants</t>
  </si>
  <si>
    <t xml:space="preserve">Donacije </t>
  </si>
  <si>
    <t>Domestic</t>
  </si>
  <si>
    <t xml:space="preserve">    Domace donacije*</t>
  </si>
  <si>
    <t>Foreign</t>
  </si>
  <si>
    <t xml:space="preserve">   Donacije iz inostranstva*</t>
  </si>
  <si>
    <t>Kapitalni transferi       (82+85+93)</t>
  </si>
  <si>
    <t xml:space="preserve">Primljeni kapitalni transferi od inostranih vlada i međunarodnih organizacija (83+84) </t>
  </si>
  <si>
    <t>Kapitalni transferi od ostalih nivoa vlasti i fondova (r.br. 86)</t>
  </si>
  <si>
    <t xml:space="preserve">    Primljeni transferi od Države*</t>
  </si>
  <si>
    <t xml:space="preserve">   Primljeni transferi od Federacije*</t>
  </si>
  <si>
    <t xml:space="preserve">   Primljeni transferi od Republike Srpske*</t>
  </si>
  <si>
    <t xml:space="preserve">    Primljeni transferi od kantona*</t>
  </si>
  <si>
    <t xml:space="preserve">    Primljeni transferi od gradova*</t>
  </si>
  <si>
    <t xml:space="preserve">    Primljeni transferi od općina*</t>
  </si>
  <si>
    <t>R A S H O D I   (95+109+111+166+171)</t>
  </si>
  <si>
    <t>611000; 612000</t>
  </si>
  <si>
    <t>Plaće, naknade troškova zaposlenih i doprinosi  (97+109)</t>
  </si>
  <si>
    <t>Compensation of employees</t>
  </si>
  <si>
    <t>Plaće i  naknade troškova zaposlenih (98+103)</t>
  </si>
  <si>
    <t xml:space="preserve">Wages and salaries </t>
  </si>
  <si>
    <t xml:space="preserve">     Doprinosi na teret zaposlenih*</t>
  </si>
  <si>
    <t>Allowances</t>
  </si>
  <si>
    <r>
      <t xml:space="preserve">    Naknade ispl. iznad prop. iznosa za otpremnine zbog odlaska u penziju po umanjenju doprinosa</t>
    </r>
    <r>
      <rPr>
        <i/>
        <sz val="12"/>
        <rFont val="Arial"/>
        <family val="2"/>
      </rPr>
      <t>*</t>
    </r>
  </si>
  <si>
    <r>
      <t xml:space="preserve">    Naknade isplaćene iznad prop. iznosa za jubilarne nagrade, darovi djeci i sl. po umanjenju doprinosa</t>
    </r>
    <r>
      <rPr>
        <i/>
        <sz val="12"/>
        <rFont val="Arial"/>
        <family val="2"/>
      </rPr>
      <t>*</t>
    </r>
  </si>
  <si>
    <r>
      <t xml:space="preserve">    Naknade isplaćene iznad prop. iznosa za pomoć u sl.smrti ili teže invalidnosti po umanjenju doprinosa</t>
    </r>
    <r>
      <rPr>
        <i/>
        <sz val="12"/>
        <rFont val="Arial"/>
        <family val="2"/>
      </rPr>
      <t>*</t>
    </r>
  </si>
  <si>
    <t>Naknade troškova zaposlenih</t>
  </si>
  <si>
    <r>
      <t xml:space="preserve">   Otpremnine zbog odlaska u penziju</t>
    </r>
    <r>
      <rPr>
        <i/>
        <sz val="12"/>
        <rFont val="Arial"/>
        <family val="2"/>
      </rPr>
      <t>*</t>
    </r>
  </si>
  <si>
    <r>
      <t xml:space="preserve">    Jubilarne nagrade za stabilnost u radu, darovi djeci i sl.</t>
    </r>
    <r>
      <rPr>
        <i/>
        <sz val="12"/>
        <rFont val="Arial"/>
        <family val="2"/>
      </rPr>
      <t>*</t>
    </r>
  </si>
  <si>
    <r>
      <t xml:space="preserve">    Pomoć u slučaju smrti </t>
    </r>
    <r>
      <rPr>
        <i/>
        <sz val="12"/>
        <rFont val="Arial"/>
        <family val="2"/>
      </rPr>
      <t>*</t>
    </r>
    <r>
      <rPr>
        <i/>
        <sz val="9"/>
        <rFont val="Arial"/>
        <family val="2"/>
      </rPr>
      <t xml:space="preserve"> </t>
    </r>
  </si>
  <si>
    <r>
      <t xml:space="preserve">   Pomoć u slučaju teže invalidnosti</t>
    </r>
    <r>
      <rPr>
        <i/>
        <sz val="12"/>
        <rFont val="Arial"/>
        <family val="2"/>
      </rPr>
      <t>*</t>
    </r>
  </si>
  <si>
    <r>
      <t xml:space="preserve">   Pomoć u slučaju ostalih bolesti</t>
    </r>
    <r>
      <rPr>
        <i/>
        <sz val="12"/>
        <rFont val="Arial"/>
        <family val="2"/>
      </rPr>
      <t>*</t>
    </r>
  </si>
  <si>
    <t>Employers' Social contributions</t>
  </si>
  <si>
    <t>Use of goods and services</t>
  </si>
  <si>
    <t>Izdaci za materijal, sitan inventar i usluge</t>
  </si>
  <si>
    <t>Cost of lawsuits - interest paid on court awards, lawyer and court fees</t>
  </si>
  <si>
    <t xml:space="preserve">       Zatezne kamate i troškovi spora*</t>
  </si>
  <si>
    <t>Transfers and subsidies</t>
  </si>
  <si>
    <t>Tekući i kapitalni transferi (112+148)</t>
  </si>
  <si>
    <t>Current transfers and other current expenditures</t>
  </si>
  <si>
    <t>Tekući  transferi i drugi tekući rashodi (113+130+142+143+144+145+146+147)</t>
  </si>
  <si>
    <t>Transfers to other general government units</t>
  </si>
  <si>
    <t xml:space="preserve">Tekući transferi drugim nivoima  vlasti </t>
  </si>
  <si>
    <t xml:space="preserve">    Država*</t>
  </si>
  <si>
    <t xml:space="preserve">    Federacija*</t>
  </si>
  <si>
    <t xml:space="preserve">    Republika Srpska*</t>
  </si>
  <si>
    <t>Municipalities</t>
  </si>
  <si>
    <t xml:space="preserve">    Namjenski transferi drugim nivoima vlasti*</t>
  </si>
  <si>
    <t xml:space="preserve">   Transfer za Fond za zaštitu okoliša Federacije*</t>
  </si>
  <si>
    <t xml:space="preserve">   Transfer za kantonalne fondove za zaštitu okoliša*</t>
  </si>
  <si>
    <t>Pension fund</t>
  </si>
  <si>
    <t>Tekući transferi za PIO/MIO*</t>
  </si>
  <si>
    <t>Transfer za Federalni zavod za zapošljavanje*</t>
  </si>
  <si>
    <t>Transfer za kantonalne službe za zapošljavanje*</t>
  </si>
  <si>
    <t xml:space="preserve">   Transfer za Zavod zdravstvenog osiguranja i reosiguranja FBiH*</t>
  </si>
  <si>
    <t xml:space="preserve">   Transfer za kantonalne zavode zdravstvenog osiguranja*</t>
  </si>
  <si>
    <t>Other</t>
  </si>
  <si>
    <t xml:space="preserve">   Transferi za Centre za socijalni rad*</t>
  </si>
  <si>
    <t>xxxxxx</t>
  </si>
  <si>
    <r>
      <t xml:space="preserve">   Direkcije za ceste i autoceste</t>
    </r>
    <r>
      <rPr>
        <i/>
        <sz val="12"/>
        <rFont val="Arial"/>
        <family val="2"/>
      </rPr>
      <t>*</t>
    </r>
  </si>
  <si>
    <t>Current transfers to individuals</t>
  </si>
  <si>
    <t xml:space="preserve">Tekući transferi pojedincima </t>
  </si>
  <si>
    <t>Pensions</t>
  </si>
  <si>
    <t xml:space="preserve">   Tekući transferi pojedincima po osnovu penzijskog osiguranja*</t>
  </si>
  <si>
    <t>Transfers to unemployed</t>
  </si>
  <si>
    <t xml:space="preserve">   Transferi pojedincima po osnovu materijalno-socijalane sigunosti nezaposlenih lica*</t>
  </si>
  <si>
    <t>Social security allowances</t>
  </si>
  <si>
    <r>
      <t xml:space="preserve">   Beneficije za socijalnu zaštitu</t>
    </r>
    <r>
      <rPr>
        <i/>
        <sz val="11"/>
        <rFont val="Arial"/>
        <family val="2"/>
      </rPr>
      <t>*</t>
    </r>
  </si>
  <si>
    <t>Transfers to war disabled, war veterans, metal holders, and demobilized soldiers</t>
  </si>
  <si>
    <r>
      <t xml:space="preserve">   Izdaci za vojne invalide, ranjene branioce i porodice poginulih branilaca</t>
    </r>
    <r>
      <rPr>
        <i/>
        <sz val="10"/>
        <rFont val="Arial"/>
        <family val="2"/>
      </rPr>
      <t>*</t>
    </r>
  </si>
  <si>
    <t xml:space="preserve">614233
</t>
  </si>
  <si>
    <t>Other current transfers to individuals</t>
  </si>
  <si>
    <r>
      <t xml:space="preserve">    Izdaci za raseljena lica</t>
    </r>
    <r>
      <rPr>
        <i/>
        <sz val="12"/>
        <rFont val="Arial"/>
        <family val="2"/>
      </rPr>
      <t>*</t>
    </r>
  </si>
  <si>
    <r>
      <t xml:space="preserve">   Isplata stipendija</t>
    </r>
    <r>
      <rPr>
        <i/>
        <sz val="12"/>
        <rFont val="Arial"/>
        <family val="2"/>
      </rPr>
      <t>*</t>
    </r>
  </si>
  <si>
    <t>Transfers to civilian victims of war</t>
  </si>
  <si>
    <t xml:space="preserve">   Transferi za civilne zrtve rata*</t>
  </si>
  <si>
    <t>-</t>
  </si>
  <si>
    <t xml:space="preserve">   Transferi za posebne namjene  (elementarne nepogode)*</t>
  </si>
  <si>
    <t>Transfers to civilian disabled</t>
  </si>
  <si>
    <t xml:space="preserve">   Transferi za lica sa invaliditetom - neratni invalidi*</t>
  </si>
  <si>
    <t xml:space="preserve">   Transferi za prevoz učenika*</t>
  </si>
  <si>
    <t>Sickness benefits and other transfers for health insurance</t>
  </si>
  <si>
    <t xml:space="preserve">   Transferi pojedincima na području zdravstvenog osiguranja*</t>
  </si>
  <si>
    <t>Transfer to nonprofit organizations</t>
  </si>
  <si>
    <t xml:space="preserve">Tekući transferi neprofitnim organizacijama                                  </t>
  </si>
  <si>
    <t>Subsidies to public enterprises</t>
  </si>
  <si>
    <t>Subsidies to private enterprises</t>
  </si>
  <si>
    <t>Subsidies to financial institutions</t>
  </si>
  <si>
    <t xml:space="preserve">Subvencije finansijskim institucijama </t>
  </si>
  <si>
    <t>Current transfers abroad</t>
  </si>
  <si>
    <t xml:space="preserve">Other current transfers </t>
  </si>
  <si>
    <t>Drugi  tekući rashodi</t>
  </si>
  <si>
    <t xml:space="preserve">Capital transfers </t>
  </si>
  <si>
    <t>Kapitalni transferi (149+160+161+162+163+164+165)</t>
  </si>
  <si>
    <t>to other levels of government</t>
  </si>
  <si>
    <t>Kapitalni transferi drugim nivoima vlasti   (r.br. 150)</t>
  </si>
  <si>
    <t xml:space="preserve">State </t>
  </si>
  <si>
    <t xml:space="preserve">   Kapitalni transferi Državi*</t>
  </si>
  <si>
    <t>Federation</t>
  </si>
  <si>
    <t xml:space="preserve">   Kapitalni transferi Federaciji*</t>
  </si>
  <si>
    <t xml:space="preserve">   Kapitalni transferi republici Srpskoj*</t>
  </si>
  <si>
    <t xml:space="preserve">   Kapitalni transferi kantonima*</t>
  </si>
  <si>
    <t xml:space="preserve">    Kapitalni transferi gradovima*</t>
  </si>
  <si>
    <t xml:space="preserve">   Kapitalni transferi  općinama*</t>
  </si>
  <si>
    <t xml:space="preserve">   K apitalni transfer za Zavod zdravstvenog osiguranja i reosiguranja FBiH*</t>
  </si>
  <si>
    <t xml:space="preserve">   Kaptialni transfer za kantonalne zavode zdravstvenog osiguranja*</t>
  </si>
  <si>
    <t>Extrabudgetary funds</t>
  </si>
  <si>
    <t xml:space="preserve">    Kapitalni transferi drugim javnim fondovima*</t>
  </si>
  <si>
    <t>Capital transfers to individuals</t>
  </si>
  <si>
    <t>Capital transfers to NGOs</t>
  </si>
  <si>
    <t xml:space="preserve">Capital transfers to public enterprisers </t>
  </si>
  <si>
    <t xml:space="preserve">Capital transfers to private enterprisers </t>
  </si>
  <si>
    <t>Capital transfers to financial institutions</t>
  </si>
  <si>
    <t>Kapitalni transferi finansijskim institucijama</t>
  </si>
  <si>
    <t>Interest</t>
  </si>
  <si>
    <t>Izdaci za kamate (167+...........+170)</t>
  </si>
  <si>
    <t>Interest payments on loans taken through State</t>
  </si>
  <si>
    <t>Kamate na pozajmice primljene kroz državu</t>
  </si>
  <si>
    <t>Interest payments to nonresidents</t>
  </si>
  <si>
    <t>Interest payments to residents other than general government</t>
  </si>
  <si>
    <t xml:space="preserve">Izdaci za kamate vezane za dug po izdatim garancijama </t>
  </si>
  <si>
    <t>Budget Reserve</t>
  </si>
  <si>
    <t>Tekuća budžetska rezerva</t>
  </si>
  <si>
    <t>TEKUĆI SUFICIT (TEKUĆI DEFICIT)  (1 minus 94)</t>
  </si>
  <si>
    <t xml:space="preserve">B. </t>
  </si>
  <si>
    <t>TRANSAKCIJE U STALNIM SREDSTVIMA</t>
  </si>
  <si>
    <t>Disposal of nonfinancial assets</t>
  </si>
  <si>
    <t>PRIMICI OD PRODAJE STALNIH SREDSTAVA  (175+..........+181)</t>
  </si>
  <si>
    <t>Primici od prodaje stalnih sredstava</t>
  </si>
  <si>
    <t>Primici od privatizacije stanova</t>
  </si>
  <si>
    <t>Primici od privatizacije poslovnih prostora</t>
  </si>
  <si>
    <t>Primici od ostalih vidova privatizacije</t>
  </si>
  <si>
    <t>Succession funds</t>
  </si>
  <si>
    <t>Sredstva od sukcesije</t>
  </si>
  <si>
    <t>Disposal of Inventories, strategic stock</t>
  </si>
  <si>
    <t>Primici od prodaje federalnih robnih rezervi</t>
  </si>
  <si>
    <t>Other fixed assets</t>
  </si>
  <si>
    <t>Acquisition of nonfinancial assets</t>
  </si>
  <si>
    <t>IZDACI ZA NABAVKU STALNIH SREDSTAVA      (183+…..+188)</t>
  </si>
  <si>
    <t>Rekonstrukcija i investicijsko održavanje</t>
  </si>
  <si>
    <t>Net acquisition of nonfinancial assets</t>
  </si>
  <si>
    <t>NETO NABAVKA STALNIH SREDSTAVA                                                 (182 minus 174)</t>
  </si>
  <si>
    <t>Net lending/borrowing (= revenue minus expenditure)</t>
  </si>
  <si>
    <t>NETO POZAJMLJIVANJE (NETO ZADUŽIVANJE )= UKUPAN DEFICIT/SUFICIT ( 172 minus 189 )</t>
  </si>
  <si>
    <t>C.</t>
  </si>
  <si>
    <t>TRANSACTIONS IN FINANCIAL ASSETS</t>
  </si>
  <si>
    <t>TRANSAKCIJE U FINANSIJSKOJ IMOVINI</t>
  </si>
  <si>
    <t>PRIMICI OD FINANSIJSKE IMOVINE (193194+195+196+197+198+199+200+203)</t>
  </si>
  <si>
    <t>Primici od privatizacije preduzeća</t>
  </si>
  <si>
    <t>Primici od privatizacije  banaka</t>
  </si>
  <si>
    <t>Primljene otplate od pozajmljivanja drugim nivoima vlasti</t>
  </si>
  <si>
    <t>Primljene otplate od pozajmljivanja pojedincima i neprofitnim organizacijama</t>
  </si>
  <si>
    <t>Primljene otplate od pozajmljivanja javnim preduzećima</t>
  </si>
  <si>
    <t>Primitak sredstava po osnovu učešća u dionicama javnih preduzeća</t>
  </si>
  <si>
    <t>Primitak sredstava po osnovu učešća u dionicama privatnih preduzeća i zajedničkim ulaganjima</t>
  </si>
  <si>
    <t xml:space="preserve">  Otplate od pozajmljivanja finansijskim institucijama*</t>
  </si>
  <si>
    <t xml:space="preserve">  Otplate od ostalih domaćih pozajmljivanja*</t>
  </si>
  <si>
    <t xml:space="preserve">Primljene otplate od pozajmljivanja u inostranstvo </t>
  </si>
  <si>
    <t>IZDACI ZA FINANSIJSKU IMOVINU (205+206+207+208+209+210+213)</t>
  </si>
  <si>
    <t>Pozajmljivanje pojedincima i neprofitnim organizacijama i privatnim preduzećima</t>
  </si>
  <si>
    <t xml:space="preserve">Izdaci za kupovinu dionica privatnih preduzeća i učešće u zajedničkim ulaganjima </t>
  </si>
  <si>
    <t xml:space="preserve">   Pozajmljivanje finansijskim institucijama*</t>
  </si>
  <si>
    <t xml:space="preserve">   Ostala domaća pozajmljivanja*</t>
  </si>
  <si>
    <t xml:space="preserve">Pozajmljivanje u inostranstvo </t>
  </si>
  <si>
    <t>Net acquisition of financial assets</t>
  </si>
  <si>
    <t>NETO POVEĆANJE (SMANJENJE) FINANSIJSKE IMOVINE                      (192 minus 204)</t>
  </si>
  <si>
    <t xml:space="preserve">D. </t>
  </si>
  <si>
    <t>TRANSAKCIJE U FINANSIJSKIM OBAVEZAMA</t>
  </si>
  <si>
    <t>PRIMICI OD ZADUŽIVANJA (217+229)</t>
  </si>
  <si>
    <t>Primici od dugoročnog zaduživanja (218+219+220)</t>
  </si>
  <si>
    <t xml:space="preserve">Zajmovi primljeni kroz državu </t>
  </si>
  <si>
    <t xml:space="preserve">Primici od inostranog zaduživanja           </t>
  </si>
  <si>
    <t xml:space="preserve">Primici od domaćeg zaduživanja           </t>
  </si>
  <si>
    <t xml:space="preserve">    Primici od prodaje domaćih obveznica i trezorskih zapisa*</t>
  </si>
  <si>
    <t xml:space="preserve">   Primici zaduživanja od budžeta drugih nivoa vlasti*</t>
  </si>
  <si>
    <t xml:space="preserve">   Republika Srpska*</t>
  </si>
  <si>
    <t xml:space="preserve">    Kantoni* </t>
  </si>
  <si>
    <t xml:space="preserve">   Primici od direktnog zaduživanja*</t>
  </si>
  <si>
    <t>Primici od kratkoročnog zaduživanja (230+231+232)</t>
  </si>
  <si>
    <t xml:space="preserve">    Primici od prodaje trezorskih zapisa*</t>
  </si>
  <si>
    <t>IZDACI ZA OTPLATE DUGOVA  (242+243+244+254+255+256)</t>
  </si>
  <si>
    <t xml:space="preserve">    Otplate vrijednosnih papira*</t>
  </si>
  <si>
    <t xml:space="preserve">    Otplate dugoročnih vrijednosnih papira*</t>
  </si>
  <si>
    <t xml:space="preserve">    Otplata zajmova drugim nivoima vlasti*</t>
  </si>
  <si>
    <t xml:space="preserve">    Otplate direktnog pozajmljivanja*</t>
  </si>
  <si>
    <t xml:space="preserve">Otplata unutrašnjeg duga </t>
  </si>
  <si>
    <t>Otplata duga po izdanim garancijama</t>
  </si>
  <si>
    <t>Net incurrence of liabilities</t>
  </si>
  <si>
    <t>NETO ZADUŽIVANJE (NETO OTPLATE DUGOVA) (216 minus 241)</t>
  </si>
  <si>
    <t>UKUPAN FINANSIJSKI REZULTAT (190+214+257)</t>
  </si>
  <si>
    <t>Povećanje(-) / Smanjenje(+) depozita</t>
  </si>
  <si>
    <t>Povećanje(+) / Smanjenje(-) stanja obaveza</t>
  </si>
  <si>
    <t>Obrazac 8. (tabela2. )</t>
  </si>
  <si>
    <t>R.b</t>
  </si>
  <si>
    <t>GFS</t>
  </si>
  <si>
    <t>Ek.kod</t>
  </si>
  <si>
    <t>Naziv konta</t>
  </si>
  <si>
    <t>Stanje na početku izvještajnog perioda</t>
  </si>
  <si>
    <t>Stanje na kraju izvještajnog perioda</t>
  </si>
  <si>
    <t>Gotovina, kratkoročna potraživanja i razgraničenja</t>
  </si>
  <si>
    <t>Novčana sredstavi plemeniti metali</t>
  </si>
  <si>
    <t>Novčana sredstva i plemeniti metali</t>
  </si>
  <si>
    <t>Vrijednosni papiri</t>
  </si>
  <si>
    <t>Kratkoročna potraživanja</t>
  </si>
  <si>
    <t>Kratkoročni plasmani</t>
  </si>
  <si>
    <t>Kratkoročne obaveze i razgraničenja</t>
  </si>
  <si>
    <t>Dugoročne obaveze i razgraničenja</t>
  </si>
  <si>
    <t>Obrazac 9.</t>
  </si>
  <si>
    <t>Izvještaj o namjenskom utrošku transfera____________________________</t>
  </si>
  <si>
    <t>Namjena sredstava</t>
  </si>
  <si>
    <t>Naziv korisnika</t>
  </si>
  <si>
    <t>Iznos doznačenih sredstava</t>
  </si>
  <si>
    <t>Iznos utrošenih sredstava</t>
  </si>
  <si>
    <t>Iznos neutrošenih sredstava</t>
  </si>
  <si>
    <r>
      <t xml:space="preserve">1 minus 2 = </t>
    </r>
    <r>
      <rPr>
        <b/>
        <sz val="10"/>
        <rFont val="Arial"/>
        <family val="2"/>
      </rPr>
      <t>3</t>
    </r>
  </si>
  <si>
    <t>UKUPNO</t>
  </si>
  <si>
    <t>Obrazac JP</t>
  </si>
  <si>
    <t>Izvještaj o izvršenju poslovnog plana Javnog preduzeća</t>
  </si>
  <si>
    <t>Naziv javnog preduzeća: _________________________________</t>
  </si>
  <si>
    <t>Poslovni plan</t>
  </si>
  <si>
    <t>PRIHODI ( 2+3+4+9)</t>
  </si>
  <si>
    <t>Neporeski prihodi</t>
  </si>
  <si>
    <t xml:space="preserve">   Federacija BiH</t>
  </si>
  <si>
    <t xml:space="preserve">   Kantona</t>
  </si>
  <si>
    <t xml:space="preserve">   Općina</t>
  </si>
  <si>
    <t xml:space="preserve">   Drugi primljeni transferi</t>
  </si>
  <si>
    <t>Drugi tekući prihodi</t>
  </si>
  <si>
    <t>RASHODI ( 11+12+13+14+15)</t>
  </si>
  <si>
    <t>Troškovi zaposlenih</t>
  </si>
  <si>
    <t>Izdaci za materijal i usluge</t>
  </si>
  <si>
    <t>Izdaci za kamate</t>
  </si>
  <si>
    <t>Kapitalni izdaci ( 16+17)</t>
  </si>
  <si>
    <t xml:space="preserve">   nabavka stalnih sredstava</t>
  </si>
  <si>
    <t xml:space="preserve">   ostalo</t>
  </si>
  <si>
    <t>BILANS ( 1 MINUS 10)</t>
  </si>
  <si>
    <t xml:space="preserve">FINANSIRANJE ( 23+24 minus 20) </t>
  </si>
  <si>
    <t>Otplate dugova ( glavnica) ( 21+22)</t>
  </si>
  <si>
    <t xml:space="preserve">   otplata vanjskog duga</t>
  </si>
  <si>
    <t xml:space="preserve">   otplata domaćeg pozajmljivanja</t>
  </si>
  <si>
    <t>GSM licenca</t>
  </si>
  <si>
    <t>Pozajmljivanje ( 25+26)</t>
  </si>
  <si>
    <t xml:space="preserve">   inostarano</t>
  </si>
  <si>
    <t xml:space="preserve">   domaće</t>
  </si>
  <si>
    <t>UKUPAN FINANSIJSKI REZULTAT ( 18+19 )</t>
  </si>
  <si>
    <t>Primljeni transferi ( 5+6+7+8)</t>
  </si>
  <si>
    <t>UKUPNO  (2  + 9 + 14)</t>
  </si>
  <si>
    <t>Bruto plaće i naknade plaća (3+4+5)</t>
  </si>
</sst>
</file>

<file path=xl/styles.xml><?xml version="1.0" encoding="utf-8"?>
<styleSheet xmlns="http://schemas.openxmlformats.org/spreadsheetml/2006/main">
  <numFmts count="6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Ł&quot;#,##0;\-&quot;Ł&quot;#,##0"/>
    <numFmt numFmtId="189" formatCode="&quot;Ł&quot;#,##0;[Red]\-&quot;Ł&quot;#,##0"/>
    <numFmt numFmtId="190" formatCode="&quot;Ł&quot;#,##0.00;\-&quot;Ł&quot;#,##0.00"/>
    <numFmt numFmtId="191" formatCode="&quot;Ł&quot;#,##0.00;[Red]\-&quot;Ł&quot;#,##0.00"/>
    <numFmt numFmtId="192" formatCode="_-&quot;Ł&quot;* #,##0_-;\-&quot;Ł&quot;* #,##0_-;_-&quot;Ł&quot;* &quot;-&quot;_-;_-@_-"/>
    <numFmt numFmtId="193" formatCode="_-&quot;Ł&quot;* #,##0.00_-;\-&quot;Ł&quot;* #,##0.00_-;_-&quot;Ł&quot;* &quot;-&quot;??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&quot;L&quot;#,##0;\-&quot;L&quot;#,##0"/>
    <numFmt numFmtId="201" formatCode="&quot;L&quot;#,##0;[Red]\-&quot;L&quot;#,##0"/>
    <numFmt numFmtId="202" formatCode="&quot;L&quot;#,##0.00;\-&quot;L&quot;#,##0.00"/>
    <numFmt numFmtId="203" formatCode="&quot;L&quot;#,##0.00;[Red]\-&quot;L&quot;#,##0.00"/>
    <numFmt numFmtId="204" formatCode="_-&quot;L&quot;* #,##0_-;\-&quot;L&quot;* #,##0_-;_-&quot;L&quot;* &quot;-&quot;_-;_-@_-"/>
    <numFmt numFmtId="205" formatCode="_-&quot;L&quot;* #,##0.00_-;\-&quot;L&quot;* #,##0.00_-;_-&quot;L&quot;* &quot;-&quot;??_-;_-@_-"/>
    <numFmt numFmtId="206" formatCode="0.0"/>
    <numFmt numFmtId="207" formatCode="0.000"/>
    <numFmt numFmtId="208" formatCode="00000"/>
    <numFmt numFmtId="209" formatCode="000"/>
    <numFmt numFmtId="210" formatCode="0000"/>
    <numFmt numFmtId="211" formatCode="_-* #,##0.0_-;\-* #,##0.0_-;_-* &quot;-&quot;??_-;_-@_-"/>
    <numFmt numFmtId="212" formatCode="_-* #,##0_-;\-* #,##0_-;_-* &quot;-&quot;??_-;_-@_-"/>
    <numFmt numFmtId="213" formatCode="_-* #,##0.000_-;\-* #,##0.000_-;_-* &quot;-&quot;??_-;_-@_-"/>
    <numFmt numFmtId="214" formatCode="00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[&gt;=0.05]#,##0.0_);[&lt;=-0.05]\-#,##0.0_);?\-\-_)"/>
    <numFmt numFmtId="220" formatCode="0.0%"/>
    <numFmt numFmtId="221" formatCode="000000"/>
  </numFmts>
  <fonts count="9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sz val="9"/>
      <name val="Arial CE"/>
      <family val="2"/>
    </font>
    <font>
      <b/>
      <u val="single"/>
      <sz val="10"/>
      <name val="Arial CE"/>
      <family val="2"/>
    </font>
    <font>
      <sz val="8"/>
      <name val="Arial CE"/>
      <family val="0"/>
    </font>
    <font>
      <b/>
      <sz val="11"/>
      <name val="Arial CE"/>
      <family val="2"/>
    </font>
    <font>
      <b/>
      <u val="single"/>
      <sz val="11"/>
      <name val="Arial CE"/>
      <family val="2"/>
    </font>
    <font>
      <sz val="11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9"/>
      <name val="Arial CE"/>
      <family val="2"/>
    </font>
    <font>
      <sz val="7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8"/>
      <name val="Arial CE"/>
      <family val="0"/>
    </font>
    <font>
      <b/>
      <sz val="10.8"/>
      <name val="Arial CE"/>
      <family val="2"/>
    </font>
    <font>
      <sz val="9"/>
      <color indexed="17"/>
      <name val="Arial"/>
      <family val="2"/>
    </font>
    <font>
      <sz val="9"/>
      <color indexed="57"/>
      <name val="Arial"/>
      <family val="2"/>
    </font>
    <font>
      <b/>
      <u val="single"/>
      <sz val="9"/>
      <name val="Arial"/>
      <family val="2"/>
    </font>
    <font>
      <sz val="11"/>
      <name val="Arial"/>
      <family val="2"/>
    </font>
    <font>
      <b/>
      <sz val="8"/>
      <name val="Arial CE"/>
      <family val="2"/>
    </font>
    <font>
      <b/>
      <u val="single"/>
      <sz val="8"/>
      <name val="Arial CE"/>
      <family val="2"/>
    </font>
    <font>
      <b/>
      <u val="single"/>
      <sz val="10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i/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Calibri"/>
      <family val="2"/>
    </font>
    <font>
      <b/>
      <i/>
      <sz val="11"/>
      <color indexed="10"/>
      <name val="Arial CE"/>
      <family val="0"/>
    </font>
    <font>
      <sz val="10"/>
      <color indexed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1146DD"/>
      <name val="Calibri"/>
      <family val="2"/>
    </font>
    <font>
      <b/>
      <i/>
      <sz val="11"/>
      <color rgb="FFFF0000"/>
      <name val="Arial CE"/>
      <family val="0"/>
    </font>
    <font>
      <sz val="10"/>
      <color rgb="FF1146DD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8">
    <xf numFmtId="0" fontId="0" fillId="0" borderId="0">
      <alignment horizontal="centerContinuous" vertical="justify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28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9" fillId="29" borderId="1" applyNumberFormat="0" applyAlignment="0" applyProtection="0"/>
    <xf numFmtId="0" fontId="80" fillId="0" borderId="6" applyNumberFormat="0" applyFill="0" applyAlignment="0" applyProtection="0"/>
    <xf numFmtId="0" fontId="81" fillId="30" borderId="0" applyNumberFormat="0" applyBorder="0" applyAlignment="0" applyProtection="0"/>
    <xf numFmtId="0" fontId="8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4" fillId="0" borderId="0">
      <alignment/>
      <protection/>
    </xf>
    <xf numFmtId="0" fontId="0" fillId="31" borderId="7" applyNumberFormat="0" applyFont="0" applyAlignment="0" applyProtection="0"/>
    <xf numFmtId="0" fontId="83" fillId="26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697">
    <xf numFmtId="0" fontId="0" fillId="0" borderId="0" xfId="0" applyAlignment="1">
      <alignment horizontal="centerContinuous" vertical="justify"/>
    </xf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Continuous"/>
    </xf>
    <xf numFmtId="0" fontId="8" fillId="0" borderId="0" xfId="0" applyFont="1" applyAlignment="1">
      <alignment horizontal="centerContinuous" wrapText="1"/>
    </xf>
    <xf numFmtId="0" fontId="8" fillId="0" borderId="0" xfId="0" applyFont="1" applyBorder="1" applyAlignment="1">
      <alignment horizontal="centerContinuous" wrapText="1"/>
    </xf>
    <xf numFmtId="0" fontId="9" fillId="0" borderId="0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10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Continuous" vertical="center" wrapText="1"/>
    </xf>
    <xf numFmtId="0" fontId="11" fillId="0" borderId="11" xfId="0" applyFont="1" applyBorder="1" applyAlignment="1">
      <alignment horizontal="centerContinuous" vertical="center" wrapText="1"/>
    </xf>
    <xf numFmtId="0" fontId="5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2" xfId="0" applyFont="1" applyBorder="1" applyAlignment="1">
      <alignment horizontal="centerContinuous"/>
    </xf>
    <xf numFmtId="0" fontId="11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horizontal="centerContinuous"/>
    </xf>
    <xf numFmtId="0" fontId="11" fillId="0" borderId="11" xfId="0" applyFont="1" applyBorder="1" applyAlignment="1">
      <alignment horizontal="centerContinuous" wrapText="1"/>
    </xf>
    <xf numFmtId="0" fontId="5" fillId="0" borderId="10" xfId="0" applyFont="1" applyBorder="1" applyAlignment="1">
      <alignment wrapText="1"/>
    </xf>
    <xf numFmtId="0" fontId="11" fillId="0" borderId="0" xfId="0" applyFont="1" applyBorder="1" applyAlignment="1">
      <alignment/>
    </xf>
    <xf numFmtId="0" fontId="11" fillId="0" borderId="13" xfId="0" applyFont="1" applyBorder="1" applyAlignment="1">
      <alignment horizontal="centerContinuous" wrapText="1"/>
    </xf>
    <xf numFmtId="0" fontId="11" fillId="0" borderId="14" xfId="0" applyFont="1" applyBorder="1" applyAlignment="1">
      <alignment/>
    </xf>
    <xf numFmtId="0" fontId="11" fillId="0" borderId="0" xfId="0" applyFont="1" applyBorder="1" applyAlignment="1">
      <alignment/>
    </xf>
    <xf numFmtId="0" fontId="5" fillId="32" borderId="10" xfId="0" applyFont="1" applyFill="1" applyBorder="1" applyAlignment="1">
      <alignment wrapText="1"/>
    </xf>
    <xf numFmtId="0" fontId="5" fillId="0" borderId="11" xfId="0" applyFont="1" applyBorder="1" applyAlignment="1">
      <alignment horizontal="centerContinuous" wrapText="1"/>
    </xf>
    <xf numFmtId="0" fontId="5" fillId="0" borderId="0" xfId="0" applyFont="1" applyBorder="1" applyAlignment="1">
      <alignment/>
    </xf>
    <xf numFmtId="208" fontId="11" fillId="0" borderId="10" xfId="0" applyNumberFormat="1" applyFont="1" applyBorder="1" applyAlignment="1">
      <alignment wrapText="1"/>
    </xf>
    <xf numFmtId="0" fontId="11" fillId="0" borderId="12" xfId="0" applyFont="1" applyBorder="1" applyAlignment="1">
      <alignment horizontal="centerContinuous" wrapText="1"/>
    </xf>
    <xf numFmtId="0" fontId="11" fillId="0" borderId="11" xfId="0" applyFont="1" applyBorder="1" applyAlignment="1">
      <alignment horizontal="centerContinuous" wrapText="1"/>
    </xf>
    <xf numFmtId="0" fontId="11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5" fillId="0" borderId="10" xfId="0" applyFont="1" applyBorder="1" applyAlignment="1">
      <alignment wrapText="1"/>
    </xf>
    <xf numFmtId="208" fontId="11" fillId="0" borderId="12" xfId="0" applyNumberFormat="1" applyFont="1" applyBorder="1" applyAlignment="1">
      <alignment horizontal="centerContinuous" wrapText="1"/>
    </xf>
    <xf numFmtId="208" fontId="11" fillId="0" borderId="11" xfId="0" applyNumberFormat="1" applyFont="1" applyBorder="1" applyAlignment="1">
      <alignment horizontal="centerContinuous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Continuous"/>
    </xf>
    <xf numFmtId="0" fontId="11" fillId="32" borderId="10" xfId="0" applyFont="1" applyFill="1" applyBorder="1" applyAlignment="1">
      <alignment wrapText="1"/>
    </xf>
    <xf numFmtId="0" fontId="11" fillId="32" borderId="12" xfId="0" applyFont="1" applyFill="1" applyBorder="1" applyAlignment="1">
      <alignment horizontal="centerContinuous" wrapText="1"/>
    </xf>
    <xf numFmtId="0" fontId="5" fillId="32" borderId="12" xfId="0" applyFont="1" applyFill="1" applyBorder="1" applyAlignment="1">
      <alignment horizontal="centerContinuous" wrapText="1"/>
    </xf>
    <xf numFmtId="0" fontId="11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Continuous"/>
    </xf>
    <xf numFmtId="0" fontId="5" fillId="0" borderId="10" xfId="0" applyFont="1" applyBorder="1" applyAlignment="1">
      <alignment/>
    </xf>
    <xf numFmtId="0" fontId="11" fillId="0" borderId="10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11" fillId="32" borderId="10" xfId="0" applyFont="1" applyFill="1" applyBorder="1" applyAlignment="1">
      <alignment wrapText="1"/>
    </xf>
    <xf numFmtId="0" fontId="15" fillId="0" borderId="10" xfId="0" applyFont="1" applyBorder="1" applyAlignment="1">
      <alignment horizontal="centerContinuous" vertical="justify"/>
    </xf>
    <xf numFmtId="0" fontId="16" fillId="0" borderId="10" xfId="0" applyFont="1" applyBorder="1" applyAlignment="1">
      <alignment horizontal="justify" wrapText="1"/>
    </xf>
    <xf numFmtId="0" fontId="17" fillId="0" borderId="10" xfId="0" applyFont="1" applyBorder="1" applyAlignment="1">
      <alignment horizontal="centerContinuous" vertical="justify"/>
    </xf>
    <xf numFmtId="0" fontId="18" fillId="0" borderId="10" xfId="0" applyFont="1" applyBorder="1" applyAlignment="1">
      <alignment horizontal="centerContinuous" vertical="justify"/>
    </xf>
    <xf numFmtId="0" fontId="11" fillId="0" borderId="10" xfId="0" applyFont="1" applyFill="1" applyBorder="1" applyAlignment="1">
      <alignment horizontal="centerContinuous"/>
    </xf>
    <xf numFmtId="0" fontId="11" fillId="0" borderId="10" xfId="0" applyFont="1" applyBorder="1" applyAlignment="1">
      <alignment horizontal="centerContinuous"/>
    </xf>
    <xf numFmtId="0" fontId="12" fillId="0" borderId="14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17" fillId="0" borderId="10" xfId="0" applyFont="1" applyBorder="1" applyAlignment="1">
      <alignment horizontal="justify" wrapText="1"/>
    </xf>
    <xf numFmtId="0" fontId="11" fillId="0" borderId="10" xfId="0" applyFont="1" applyBorder="1" applyAlignment="1">
      <alignment horizontal="centerContinuous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5" fillId="0" borderId="12" xfId="0" applyFont="1" applyBorder="1" applyAlignment="1">
      <alignment horizontal="centerContinuous"/>
    </xf>
    <xf numFmtId="0" fontId="5" fillId="0" borderId="15" xfId="0" applyFont="1" applyBorder="1" applyAlignment="1">
      <alignment wrapText="1"/>
    </xf>
    <xf numFmtId="0" fontId="5" fillId="0" borderId="15" xfId="0" applyFont="1" applyBorder="1" applyAlignment="1">
      <alignment horizontal="centerContinuous"/>
    </xf>
    <xf numFmtId="0" fontId="5" fillId="0" borderId="10" xfId="0" applyFont="1" applyBorder="1" applyAlignment="1">
      <alignment horizontal="left" wrapText="1"/>
    </xf>
    <xf numFmtId="0" fontId="5" fillId="32" borderId="10" xfId="0" applyFont="1" applyFill="1" applyBorder="1" applyAlignment="1">
      <alignment horizontal="centerContinuous"/>
    </xf>
    <xf numFmtId="0" fontId="19" fillId="0" borderId="10" xfId="0" applyFont="1" applyBorder="1" applyAlignment="1">
      <alignment horizontal="centerContinuous" vertical="justify"/>
    </xf>
    <xf numFmtId="0" fontId="5" fillId="32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Continuous"/>
    </xf>
    <xf numFmtId="208" fontId="5" fillId="32" borderId="12" xfId="0" applyNumberFormat="1" applyFont="1" applyFill="1" applyBorder="1" applyAlignment="1">
      <alignment horizontal="centerContinuous" wrapText="1"/>
    </xf>
    <xf numFmtId="0" fontId="5" fillId="32" borderId="10" xfId="0" applyFont="1" applyFill="1" applyBorder="1" applyAlignment="1">
      <alignment horizontal="left" wrapText="1"/>
    </xf>
    <xf numFmtId="0" fontId="18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horizontal="centerContinuous" vertical="justify"/>
    </xf>
    <xf numFmtId="0" fontId="19" fillId="0" borderId="10" xfId="0" applyFont="1" applyBorder="1" applyAlignment="1">
      <alignment horizontal="left" wrapText="1"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>
      <alignment horizontal="centerContinuous"/>
    </xf>
    <xf numFmtId="0" fontId="19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3" fontId="11" fillId="0" borderId="10" xfId="0" applyNumberFormat="1" applyFont="1" applyBorder="1" applyAlignment="1">
      <alignment horizontal="right"/>
    </xf>
    <xf numFmtId="220" fontId="11" fillId="0" borderId="10" xfId="0" applyNumberFormat="1" applyFont="1" applyBorder="1" applyAlignment="1">
      <alignment horizontal="center"/>
    </xf>
    <xf numFmtId="220" fontId="11" fillId="0" borderId="12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3" fontId="11" fillId="0" borderId="16" xfId="0" applyNumberFormat="1" applyFont="1" applyBorder="1" applyAlignment="1">
      <alignment/>
    </xf>
    <xf numFmtId="3" fontId="11" fillId="0" borderId="17" xfId="0" applyNumberFormat="1" applyFont="1" applyBorder="1" applyAlignment="1">
      <alignment horizontal="right"/>
    </xf>
    <xf numFmtId="3" fontId="11" fillId="0" borderId="17" xfId="0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right" wrapText="1"/>
    </xf>
    <xf numFmtId="3" fontId="11" fillId="0" borderId="10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3" fontId="11" fillId="0" borderId="11" xfId="0" applyNumberFormat="1" applyFont="1" applyBorder="1" applyAlignment="1">
      <alignment horizontal="right"/>
    </xf>
    <xf numFmtId="3" fontId="11" fillId="0" borderId="16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12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3" fontId="12" fillId="0" borderId="12" xfId="0" applyNumberFormat="1" applyFont="1" applyBorder="1" applyAlignment="1">
      <alignment horizontal="right"/>
    </xf>
    <xf numFmtId="3" fontId="11" fillId="0" borderId="10" xfId="0" applyNumberFormat="1" applyFont="1" applyBorder="1" applyAlignment="1">
      <alignment horizontal="right" wrapText="1"/>
    </xf>
    <xf numFmtId="3" fontId="5" fillId="0" borderId="12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0" fontId="20" fillId="0" borderId="0" xfId="0" applyFont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1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right" vertical="top"/>
    </xf>
    <xf numFmtId="0" fontId="3" fillId="0" borderId="0" xfId="0" applyFont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0" xfId="0" applyFont="1" applyBorder="1" applyAlignment="1">
      <alignment vertical="top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right"/>
    </xf>
    <xf numFmtId="220" fontId="11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3" fontId="5" fillId="0" borderId="12" xfId="0" applyNumberFormat="1" applyFont="1" applyFill="1" applyBorder="1" applyAlignment="1">
      <alignment horizontal="right"/>
    </xf>
    <xf numFmtId="0" fontId="18" fillId="0" borderId="10" xfId="0" applyFont="1" applyBorder="1" applyAlignment="1">
      <alignment horizontal="justify" wrapText="1"/>
    </xf>
    <xf numFmtId="0" fontId="15" fillId="0" borderId="10" xfId="0" applyFont="1" applyFill="1" applyBorder="1" applyAlignment="1">
      <alignment horizontal="centerContinuous" vertical="justify"/>
    </xf>
    <xf numFmtId="208" fontId="5" fillId="0" borderId="10" xfId="0" applyNumberFormat="1" applyFont="1" applyBorder="1" applyAlignment="1">
      <alignment wrapText="1"/>
    </xf>
    <xf numFmtId="208" fontId="5" fillId="0" borderId="14" xfId="0" applyNumberFormat="1" applyFont="1" applyBorder="1" applyAlignment="1">
      <alignment wrapText="1"/>
    </xf>
    <xf numFmtId="208" fontId="5" fillId="0" borderId="10" xfId="0" applyNumberFormat="1" applyFont="1" applyFill="1" applyBorder="1" applyAlignment="1">
      <alignment wrapText="1"/>
    </xf>
    <xf numFmtId="0" fontId="5" fillId="0" borderId="18" xfId="0" applyFont="1" applyBorder="1" applyAlignment="1">
      <alignment horizontal="centerContinuous" wrapText="1"/>
    </xf>
    <xf numFmtId="0" fontId="5" fillId="0" borderId="12" xfId="0" applyFont="1" applyBorder="1" applyAlignment="1">
      <alignment horizontal="centerContinuous" wrapText="1"/>
    </xf>
    <xf numFmtId="208" fontId="5" fillId="0" borderId="12" xfId="0" applyNumberFormat="1" applyFont="1" applyBorder="1" applyAlignment="1">
      <alignment horizontal="centerContinuous" wrapText="1"/>
    </xf>
    <xf numFmtId="0" fontId="5" fillId="0" borderId="12" xfId="0" applyFont="1" applyFill="1" applyBorder="1" applyAlignment="1">
      <alignment horizontal="centerContinuous" wrapText="1"/>
    </xf>
    <xf numFmtId="208" fontId="5" fillId="0" borderId="10" xfId="0" applyNumberFormat="1" applyFont="1" applyBorder="1" applyAlignment="1">
      <alignment horizontal="centerContinuous" wrapText="1"/>
    </xf>
    <xf numFmtId="0" fontId="5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centerContinuous" vertical="justify"/>
    </xf>
    <xf numFmtId="0" fontId="5" fillId="0" borderId="10" xfId="0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right"/>
    </xf>
    <xf numFmtId="3" fontId="11" fillId="33" borderId="12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Continuous" wrapText="1"/>
    </xf>
    <xf numFmtId="0" fontId="11" fillId="34" borderId="10" xfId="0" applyFont="1" applyFill="1" applyBorder="1" applyAlignment="1">
      <alignment wrapText="1"/>
    </xf>
    <xf numFmtId="0" fontId="11" fillId="34" borderId="10" xfId="0" applyFont="1" applyFill="1" applyBorder="1" applyAlignment="1">
      <alignment horizontal="centerContinuous"/>
    </xf>
    <xf numFmtId="3" fontId="11" fillId="34" borderId="10" xfId="0" applyNumberFormat="1" applyFont="1" applyFill="1" applyBorder="1" applyAlignment="1">
      <alignment/>
    </xf>
    <xf numFmtId="3" fontId="11" fillId="34" borderId="11" xfId="0" applyNumberFormat="1" applyFont="1" applyFill="1" applyBorder="1" applyAlignment="1">
      <alignment/>
    </xf>
    <xf numFmtId="220" fontId="11" fillId="34" borderId="10" xfId="0" applyNumberFormat="1" applyFont="1" applyFill="1" applyBorder="1" applyAlignment="1">
      <alignment horizontal="center"/>
    </xf>
    <xf numFmtId="0" fontId="11" fillId="34" borderId="10" xfId="0" applyFont="1" applyFill="1" applyBorder="1" applyAlignment="1">
      <alignment wrapText="1"/>
    </xf>
    <xf numFmtId="0" fontId="11" fillId="34" borderId="12" xfId="0" applyFont="1" applyFill="1" applyBorder="1" applyAlignment="1">
      <alignment horizontal="centerContinuous" wrapText="1"/>
    </xf>
    <xf numFmtId="0" fontId="11" fillId="34" borderId="11" xfId="0" applyFont="1" applyFill="1" applyBorder="1" applyAlignment="1">
      <alignment horizontal="centerContinuous" wrapText="1"/>
    </xf>
    <xf numFmtId="3" fontId="11" fillId="34" borderId="10" xfId="0" applyNumberFormat="1" applyFont="1" applyFill="1" applyBorder="1" applyAlignment="1">
      <alignment horizontal="right"/>
    </xf>
    <xf numFmtId="3" fontId="11" fillId="34" borderId="11" xfId="0" applyNumberFormat="1" applyFont="1" applyFill="1" applyBorder="1" applyAlignment="1">
      <alignment horizontal="right"/>
    </xf>
    <xf numFmtId="0" fontId="11" fillId="34" borderId="10" xfId="0" applyFont="1" applyFill="1" applyBorder="1" applyAlignment="1">
      <alignment horizontal="centerContinuous"/>
    </xf>
    <xf numFmtId="0" fontId="11" fillId="34" borderId="10" xfId="0" applyFont="1" applyFill="1" applyBorder="1" applyAlignment="1">
      <alignment/>
    </xf>
    <xf numFmtId="3" fontId="11" fillId="34" borderId="12" xfId="0" applyNumberFormat="1" applyFont="1" applyFill="1" applyBorder="1" applyAlignment="1">
      <alignment horizontal="right"/>
    </xf>
    <xf numFmtId="0" fontId="11" fillId="34" borderId="10" xfId="0" applyFont="1" applyFill="1" applyBorder="1" applyAlignment="1">
      <alignment/>
    </xf>
    <xf numFmtId="3" fontId="11" fillId="34" borderId="10" xfId="0" applyNumberFormat="1" applyFont="1" applyFill="1" applyBorder="1" applyAlignment="1">
      <alignment horizontal="right"/>
    </xf>
    <xf numFmtId="3" fontId="11" fillId="34" borderId="12" xfId="0" applyNumberFormat="1" applyFont="1" applyFill="1" applyBorder="1" applyAlignment="1">
      <alignment horizontal="right"/>
    </xf>
    <xf numFmtId="0" fontId="16" fillId="34" borderId="10" xfId="0" applyFont="1" applyFill="1" applyBorder="1" applyAlignment="1">
      <alignment horizontal="centerContinuous" vertical="justify"/>
    </xf>
    <xf numFmtId="0" fontId="5" fillId="34" borderId="10" xfId="0" applyFont="1" applyFill="1" applyBorder="1" applyAlignment="1">
      <alignment/>
    </xf>
    <xf numFmtId="0" fontId="17" fillId="34" borderId="10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6" fillId="0" borderId="10" xfId="0" applyFont="1" applyBorder="1" applyAlignment="1">
      <alignment horizontal="centerContinuous"/>
    </xf>
    <xf numFmtId="0" fontId="18" fillId="0" borderId="10" xfId="0" applyFont="1" applyBorder="1" applyAlignment="1">
      <alignment horizontal="centerContinuous"/>
    </xf>
    <xf numFmtId="0" fontId="16" fillId="34" borderId="10" xfId="0" applyFont="1" applyFill="1" applyBorder="1" applyAlignment="1">
      <alignment horizontal="centerContinuous"/>
    </xf>
    <xf numFmtId="0" fontId="18" fillId="0" borderId="10" xfId="0" applyFont="1" applyFill="1" applyBorder="1" applyAlignment="1">
      <alignment horizontal="justify" wrapText="1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vertical="top"/>
    </xf>
    <xf numFmtId="0" fontId="22" fillId="0" borderId="0" xfId="0" applyFont="1" applyBorder="1" applyAlignment="1">
      <alignment horizontal="centerContinuous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right" wrapText="1"/>
    </xf>
    <xf numFmtId="0" fontId="3" fillId="0" borderId="10" xfId="0" applyFont="1" applyBorder="1" applyAlignment="1">
      <alignment horizontal="centerContinuous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justify"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1" fillId="34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center" vertical="center" wrapText="1"/>
    </xf>
    <xf numFmtId="220" fontId="20" fillId="34" borderId="12" xfId="0" applyNumberFormat="1" applyFont="1" applyFill="1" applyBorder="1" applyAlignment="1">
      <alignment horizontal="center"/>
    </xf>
    <xf numFmtId="220" fontId="20" fillId="34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/>
    </xf>
    <xf numFmtId="3" fontId="20" fillId="34" borderId="10" xfId="0" applyNumberFormat="1" applyFont="1" applyFill="1" applyBorder="1" applyAlignment="1">
      <alignment horizontal="right"/>
    </xf>
    <xf numFmtId="0" fontId="11" fillId="0" borderId="10" xfId="0" applyFont="1" applyBorder="1" applyAlignment="1">
      <alignment horizontal="center" vertical="center"/>
    </xf>
    <xf numFmtId="220" fontId="20" fillId="0" borderId="12" xfId="0" applyNumberFormat="1" applyFont="1" applyBorder="1" applyAlignment="1">
      <alignment horizontal="center"/>
    </xf>
    <xf numFmtId="220" fontId="2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3" fontId="11" fillId="0" borderId="16" xfId="0" applyNumberFormat="1" applyFont="1" applyBorder="1" applyAlignment="1">
      <alignment horizontal="right" vertical="justify"/>
    </xf>
    <xf numFmtId="3" fontId="0" fillId="0" borderId="12" xfId="0" applyNumberFormat="1" applyBorder="1" applyAlignment="1">
      <alignment horizontal="right"/>
    </xf>
    <xf numFmtId="3" fontId="20" fillId="0" borderId="12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3" fontId="11" fillId="0" borderId="16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 vertical="justify"/>
    </xf>
    <xf numFmtId="0" fontId="19" fillId="0" borderId="10" xfId="0" applyFont="1" applyBorder="1" applyAlignment="1">
      <alignment horizontal="justify" wrapText="1"/>
    </xf>
    <xf numFmtId="0" fontId="5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justify"/>
    </xf>
    <xf numFmtId="3" fontId="11" fillId="34" borderId="16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left" wrapText="1"/>
    </xf>
    <xf numFmtId="3" fontId="11" fillId="0" borderId="10" xfId="0" applyNumberFormat="1" applyFont="1" applyBorder="1" applyAlignment="1">
      <alignment horizontal="right" vertical="justify"/>
    </xf>
    <xf numFmtId="3" fontId="0" fillId="0" borderId="10" xfId="0" applyNumberFormat="1" applyBorder="1" applyAlignment="1">
      <alignment horizontal="right"/>
    </xf>
    <xf numFmtId="0" fontId="16" fillId="34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vertical="center" wrapText="1"/>
    </xf>
    <xf numFmtId="0" fontId="5" fillId="32" borderId="10" xfId="0" applyFont="1" applyFill="1" applyBorder="1" applyAlignment="1">
      <alignment vertical="center" wrapText="1"/>
    </xf>
    <xf numFmtId="0" fontId="19" fillId="32" borderId="10" xfId="0" applyFont="1" applyFill="1" applyBorder="1" applyAlignment="1">
      <alignment horizontal="justify" wrapText="1"/>
    </xf>
    <xf numFmtId="3" fontId="5" fillId="34" borderId="10" xfId="0" applyNumberFormat="1" applyFont="1" applyFill="1" applyBorder="1" applyAlignment="1">
      <alignment horizontal="right"/>
    </xf>
    <xf numFmtId="3" fontId="5" fillId="35" borderId="10" xfId="0" applyNumberFormat="1" applyFont="1" applyFill="1" applyBorder="1" applyAlignment="1">
      <alignment horizontal="right"/>
    </xf>
    <xf numFmtId="3" fontId="0" fillId="35" borderId="10" xfId="0" applyNumberFormat="1" applyFill="1" applyBorder="1" applyAlignment="1">
      <alignment horizontal="righ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 horizontal="centerContinuous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9" fillId="0" borderId="0" xfId="0" applyFont="1" applyBorder="1" applyAlignment="1">
      <alignment horizontal="centerContinuous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20" fillId="0" borderId="19" xfId="0" applyFont="1" applyBorder="1" applyAlignment="1">
      <alignment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wrapText="1"/>
    </xf>
    <xf numFmtId="0" fontId="20" fillId="0" borderId="22" xfId="0" applyFont="1" applyBorder="1" applyAlignment="1">
      <alignment/>
    </xf>
    <xf numFmtId="0" fontId="20" fillId="0" borderId="23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3" fontId="20" fillId="34" borderId="19" xfId="0" applyNumberFormat="1" applyFont="1" applyFill="1" applyBorder="1" applyAlignment="1">
      <alignment horizontal="right" vertical="center"/>
    </xf>
    <xf numFmtId="3" fontId="20" fillId="34" borderId="24" xfId="0" applyNumberFormat="1" applyFont="1" applyFill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3" fontId="0" fillId="34" borderId="24" xfId="0" applyNumberFormat="1" applyFill="1" applyBorder="1" applyAlignment="1">
      <alignment horizontal="right" vertical="center"/>
    </xf>
    <xf numFmtId="3" fontId="0" fillId="0" borderId="25" xfId="0" applyNumberForma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0" xfId="0" applyFont="1" applyAlignment="1">
      <alignment/>
    </xf>
    <xf numFmtId="221" fontId="0" fillId="0" borderId="0" xfId="0" applyNumberFormat="1" applyFont="1" applyBorder="1" applyAlignment="1">
      <alignment horizontal="left" vertical="center"/>
    </xf>
    <xf numFmtId="221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centerContinuous" vertical="center"/>
    </xf>
    <xf numFmtId="0" fontId="17" fillId="0" borderId="10" xfId="0" applyFont="1" applyBorder="1" applyAlignment="1">
      <alignment horizontal="centerContinuous" vertical="center" wrapText="1"/>
    </xf>
    <xf numFmtId="0" fontId="17" fillId="0" borderId="10" xfId="0" applyFont="1" applyBorder="1" applyAlignment="1">
      <alignment horizontal="centerContinuous" vertical="center"/>
    </xf>
    <xf numFmtId="0" fontId="20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Continuous" vertical="center" wrapText="1"/>
    </xf>
    <xf numFmtId="0" fontId="20" fillId="34" borderId="10" xfId="0" applyFont="1" applyFill="1" applyBorder="1" applyAlignment="1">
      <alignment wrapText="1"/>
    </xf>
    <xf numFmtId="0" fontId="20" fillId="34" borderId="10" xfId="0" applyFont="1" applyFill="1" applyBorder="1" applyAlignment="1">
      <alignment horizontal="center" vertical="center" wrapText="1"/>
    </xf>
    <xf numFmtId="3" fontId="17" fillId="34" borderId="10" xfId="0" applyNumberFormat="1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7" fillId="34" borderId="10" xfId="0" applyFont="1" applyFill="1" applyBorder="1" applyAlignment="1">
      <alignment wrapText="1"/>
    </xf>
    <xf numFmtId="0" fontId="19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right" vertical="center" wrapText="1"/>
    </xf>
    <xf numFmtId="0" fontId="18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justify" wrapText="1"/>
    </xf>
    <xf numFmtId="0" fontId="0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32" borderId="10" xfId="0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justify" wrapText="1"/>
    </xf>
    <xf numFmtId="0" fontId="15" fillId="32" borderId="10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7" fillId="34" borderId="10" xfId="0" applyFont="1" applyFill="1" applyBorder="1" applyAlignment="1">
      <alignment horizontal="left" wrapText="1"/>
    </xf>
    <xf numFmtId="0" fontId="20" fillId="34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right" vertical="center" wrapText="1"/>
    </xf>
    <xf numFmtId="0" fontId="19" fillId="32" borderId="10" xfId="0" applyFont="1" applyFill="1" applyBorder="1" applyAlignment="1">
      <alignment wrapText="1"/>
    </xf>
    <xf numFmtId="0" fontId="0" fillId="32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wrapText="1"/>
    </xf>
    <xf numFmtId="0" fontId="19" fillId="34" borderId="10" xfId="0" applyFont="1" applyFill="1" applyBorder="1" applyAlignment="1">
      <alignment horizontal="centerContinuous" vertical="center" wrapText="1"/>
    </xf>
    <xf numFmtId="0" fontId="19" fillId="32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Continuous" vertical="center" wrapText="1"/>
    </xf>
    <xf numFmtId="0" fontId="18" fillId="32" borderId="10" xfId="0" applyFont="1" applyFill="1" applyBorder="1" applyAlignment="1">
      <alignment wrapText="1"/>
    </xf>
    <xf numFmtId="0" fontId="20" fillId="34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1" fontId="17" fillId="34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horizontal="center" vertical="center"/>
    </xf>
    <xf numFmtId="3" fontId="17" fillId="34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17" fillId="34" borderId="10" xfId="0" applyFont="1" applyFill="1" applyBorder="1" applyAlignment="1">
      <alignment wrapText="1"/>
    </xf>
    <xf numFmtId="0" fontId="20" fillId="34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justify" wrapText="1"/>
    </xf>
    <xf numFmtId="0" fontId="16" fillId="34" borderId="10" xfId="0" applyFont="1" applyFill="1" applyBorder="1" applyAlignment="1">
      <alignment horizontal="justify" wrapText="1"/>
    </xf>
    <xf numFmtId="0" fontId="0" fillId="0" borderId="0" xfId="0" applyFont="1" applyBorder="1" applyAlignment="1">
      <alignment horizontal="center"/>
    </xf>
    <xf numFmtId="20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/>
    </xf>
    <xf numFmtId="0" fontId="17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Continuous" vertical="center" wrapText="1"/>
    </xf>
    <xf numFmtId="0" fontId="17" fillId="0" borderId="14" xfId="0" applyFont="1" applyBorder="1" applyAlignment="1">
      <alignment horizontal="centerContinuous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left" vertical="center" wrapText="1"/>
    </xf>
    <xf numFmtId="3" fontId="17" fillId="34" borderId="10" xfId="0" applyNumberFormat="1" applyFont="1" applyFill="1" applyBorder="1" applyAlignment="1">
      <alignment horizontal="right"/>
    </xf>
    <xf numFmtId="49" fontId="17" fillId="34" borderId="10" xfId="0" applyNumberFormat="1" applyFont="1" applyFill="1" applyBorder="1" applyAlignment="1">
      <alignment horizontal="center" vertical="center" wrapText="1"/>
    </xf>
    <xf numFmtId="209" fontId="17" fillId="34" borderId="10" xfId="0" applyNumberFormat="1" applyFont="1" applyFill="1" applyBorder="1" applyAlignment="1">
      <alignment horizontal="left" vertical="center" wrapText="1"/>
    </xf>
    <xf numFmtId="3" fontId="17" fillId="34" borderId="10" xfId="0" applyNumberFormat="1" applyFont="1" applyFill="1" applyBorder="1" applyAlignment="1">
      <alignment horizontal="right"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209" fontId="19" fillId="0" borderId="10" xfId="0" applyNumberFormat="1" applyFont="1" applyFill="1" applyBorder="1" applyAlignment="1">
      <alignment horizontal="left" vertical="center" wrapText="1"/>
    </xf>
    <xf numFmtId="3" fontId="19" fillId="0" borderId="10" xfId="0" applyNumberFormat="1" applyFont="1" applyFill="1" applyBorder="1" applyAlignment="1">
      <alignment horizontal="right" vertical="center"/>
    </xf>
    <xf numFmtId="3" fontId="17" fillId="34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210" fontId="17" fillId="0" borderId="0" xfId="0" applyNumberFormat="1" applyFont="1" applyFill="1" applyBorder="1" applyAlignment="1">
      <alignment horizontal="center" vertical="center" wrapText="1"/>
    </xf>
    <xf numFmtId="209" fontId="17" fillId="0" borderId="0" xfId="0" applyNumberFormat="1" applyFont="1" applyFill="1" applyBorder="1" applyAlignment="1">
      <alignment horizontal="left" vertical="center" wrapText="1"/>
    </xf>
    <xf numFmtId="209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wrapText="1"/>
    </xf>
    <xf numFmtId="209" fontId="19" fillId="0" borderId="0" xfId="0" applyNumberFormat="1" applyFont="1" applyFill="1" applyBorder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 vertical="justify"/>
    </xf>
    <xf numFmtId="0" fontId="4" fillId="0" borderId="0" xfId="0" applyFont="1" applyAlignment="1">
      <alignment horizontal="centerContinuous" vertical="justify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3" fillId="0" borderId="0" xfId="0" applyFont="1" applyBorder="1" applyAlignment="1">
      <alignment horizontal="left" wrapText="1"/>
    </xf>
    <xf numFmtId="0" fontId="27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0" fontId="17" fillId="0" borderId="0" xfId="0" applyFont="1" applyBorder="1" applyAlignment="1">
      <alignment horizontal="left" wrapText="1"/>
    </xf>
    <xf numFmtId="0" fontId="35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Continuous" vertical="justify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Continuous"/>
    </xf>
    <xf numFmtId="0" fontId="20" fillId="0" borderId="0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21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Continuous" vertical="center" wrapText="1"/>
    </xf>
    <xf numFmtId="0" fontId="3" fillId="0" borderId="16" xfId="0" applyFont="1" applyBorder="1" applyAlignment="1">
      <alignment horizontal="centerContinuous" vertical="center" wrapText="1"/>
    </xf>
    <xf numFmtId="0" fontId="3" fillId="0" borderId="0" xfId="0" applyFont="1" applyAlignment="1">
      <alignment vertical="justify"/>
    </xf>
    <xf numFmtId="0" fontId="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Continuous" vertical="center"/>
    </xf>
    <xf numFmtId="0" fontId="20" fillId="0" borderId="16" xfId="0" applyFont="1" applyBorder="1" applyAlignment="1">
      <alignment horizontal="centerContinuous" vertical="center" wrapText="1"/>
    </xf>
    <xf numFmtId="0" fontId="20" fillId="0" borderId="12" xfId="0" applyFont="1" applyBorder="1" applyAlignment="1">
      <alignment horizontal="centerContinuous"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justify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17" fontId="0" fillId="0" borderId="12" xfId="0" applyNumberFormat="1" applyFont="1" applyBorder="1" applyAlignment="1">
      <alignment horizontal="centerContinuous" vertical="justify"/>
    </xf>
    <xf numFmtId="17" fontId="0" fillId="0" borderId="16" xfId="0" applyNumberFormat="1" applyFont="1" applyBorder="1" applyAlignment="1">
      <alignment horizontal="centerContinuous" vertical="justify"/>
    </xf>
    <xf numFmtId="17" fontId="0" fillId="0" borderId="12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right" vertical="justify"/>
    </xf>
    <xf numFmtId="3" fontId="0" fillId="0" borderId="10" xfId="0" applyNumberFormat="1" applyFont="1" applyBorder="1" applyAlignment="1">
      <alignment horizontal="right" vertical="justify"/>
    </xf>
    <xf numFmtId="0" fontId="0" fillId="0" borderId="12" xfId="0" applyFont="1" applyBorder="1" applyAlignment="1">
      <alignment horizontal="centerContinuous" vertical="justify"/>
    </xf>
    <xf numFmtId="0" fontId="0" fillId="0" borderId="16" xfId="0" applyFont="1" applyBorder="1" applyAlignment="1">
      <alignment horizontal="centerContinuous" vertical="justify"/>
    </xf>
    <xf numFmtId="0" fontId="0" fillId="0" borderId="12" xfId="0" applyFont="1" applyBorder="1" applyAlignment="1">
      <alignment horizontal="center" wrapText="1"/>
    </xf>
    <xf numFmtId="3" fontId="0" fillId="0" borderId="12" xfId="0" applyNumberFormat="1" applyFont="1" applyBorder="1" applyAlignment="1">
      <alignment horizontal="right" vertical="justify"/>
    </xf>
    <xf numFmtId="0" fontId="0" fillId="0" borderId="12" xfId="0" applyFont="1" applyBorder="1" applyAlignment="1">
      <alignment horizontal="right" vertical="justify"/>
    </xf>
    <xf numFmtId="0" fontId="0" fillId="0" borderId="0" xfId="0" applyFont="1" applyAlignment="1">
      <alignment horizontal="centerContinuous" vertical="justify"/>
    </xf>
    <xf numFmtId="0" fontId="0" fillId="0" borderId="0" xfId="0" applyFont="1" applyAlignment="1">
      <alignment wrapText="1"/>
    </xf>
    <xf numFmtId="0" fontId="20" fillId="0" borderId="0" xfId="0" applyFont="1" applyBorder="1" applyAlignment="1">
      <alignment horizontal="right" vertical="center" wrapText="1"/>
    </xf>
    <xf numFmtId="0" fontId="20" fillId="0" borderId="11" xfId="0" applyFont="1" applyBorder="1" applyAlignment="1">
      <alignment horizontal="right" vertical="center" wrapText="1"/>
    </xf>
    <xf numFmtId="0" fontId="20" fillId="0" borderId="13" xfId="0" applyFont="1" applyBorder="1" applyAlignment="1">
      <alignment horizontal="right" vertical="center" wrapText="1"/>
    </xf>
    <xf numFmtId="0" fontId="14" fillId="0" borderId="13" xfId="0" applyFont="1" applyBorder="1" applyAlignment="1">
      <alignment horizontal="right" vertical="center" wrapText="1"/>
    </xf>
    <xf numFmtId="220" fontId="0" fillId="0" borderId="12" xfId="0" applyNumberFormat="1" applyFont="1" applyBorder="1" applyAlignment="1">
      <alignment horizontal="right" vertical="justify"/>
    </xf>
    <xf numFmtId="220" fontId="0" fillId="0" borderId="10" xfId="0" applyNumberFormat="1" applyFont="1" applyBorder="1" applyAlignment="1">
      <alignment horizontal="right" vertical="justify"/>
    </xf>
    <xf numFmtId="0" fontId="0" fillId="0" borderId="0" xfId="0" applyFont="1" applyBorder="1" applyAlignment="1">
      <alignment horizontal="centerContinuous" vertical="justify"/>
    </xf>
    <xf numFmtId="0" fontId="87" fillId="0" borderId="0" xfId="0" applyFont="1" applyAlignment="1">
      <alignment wrapText="1"/>
    </xf>
    <xf numFmtId="0" fontId="17" fillId="0" borderId="0" xfId="0" applyFont="1" applyAlignment="1">
      <alignment/>
    </xf>
    <xf numFmtId="0" fontId="20" fillId="0" borderId="0" xfId="0" applyFont="1" applyAlignment="1">
      <alignment vertical="top"/>
    </xf>
    <xf numFmtId="0" fontId="87" fillId="0" borderId="0" xfId="0" applyFont="1" applyAlignment="1">
      <alignment horizontal="center" wrapText="1"/>
    </xf>
    <xf numFmtId="0" fontId="17" fillId="0" borderId="0" xfId="0" applyFont="1" applyBorder="1" applyAlignment="1">
      <alignment/>
    </xf>
    <xf numFmtId="0" fontId="87" fillId="0" borderId="0" xfId="0" applyFont="1" applyBorder="1" applyAlignment="1">
      <alignment horizontal="left" wrapText="1"/>
    </xf>
    <xf numFmtId="0" fontId="20" fillId="0" borderId="0" xfId="0" applyFont="1" applyBorder="1" applyAlignment="1">
      <alignment vertical="top"/>
    </xf>
    <xf numFmtId="0" fontId="0" fillId="0" borderId="0" xfId="0" applyFill="1" applyAlignment="1">
      <alignment/>
    </xf>
    <xf numFmtId="0" fontId="8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89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7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0" fillId="34" borderId="10" xfId="0" applyFont="1" applyFill="1" applyBorder="1" applyAlignment="1">
      <alignment horizontal="left" vertical="justify"/>
    </xf>
    <xf numFmtId="3" fontId="3" fillId="34" borderId="11" xfId="0" applyNumberFormat="1" applyFont="1" applyFill="1" applyBorder="1" applyAlignment="1">
      <alignment horizontal="right" vertical="center"/>
    </xf>
    <xf numFmtId="3" fontId="3" fillId="34" borderId="10" xfId="0" applyNumberFormat="1" applyFont="1" applyFill="1" applyBorder="1" applyAlignment="1">
      <alignment horizontal="right" vertical="center"/>
    </xf>
    <xf numFmtId="3" fontId="20" fillId="34" borderId="10" xfId="0" applyNumberFormat="1" applyFont="1" applyFill="1" applyBorder="1" applyAlignment="1">
      <alignment/>
    </xf>
    <xf numFmtId="0" fontId="5" fillId="36" borderId="10" xfId="0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/>
    </xf>
    <xf numFmtId="219" fontId="20" fillId="34" borderId="10" xfId="0" applyNumberFormat="1" applyFont="1" applyFill="1" applyBorder="1" applyAlignment="1">
      <alignment/>
    </xf>
    <xf numFmtId="0" fontId="36" fillId="0" borderId="0" xfId="0" applyFont="1" applyAlignment="1">
      <alignment/>
    </xf>
    <xf numFmtId="0" fontId="5" fillId="36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wrapText="1"/>
    </xf>
    <xf numFmtId="3" fontId="36" fillId="0" borderId="10" xfId="0" applyNumberFormat="1" applyFont="1" applyBorder="1" applyAlignment="1">
      <alignment horizontal="left" wrapText="1"/>
    </xf>
    <xf numFmtId="3" fontId="0" fillId="0" borderId="10" xfId="0" applyNumberFormat="1" applyFont="1" applyBorder="1" applyAlignment="1">
      <alignment/>
    </xf>
    <xf numFmtId="3" fontId="36" fillId="0" borderId="10" xfId="0" applyNumberFormat="1" applyFont="1" applyFill="1" applyBorder="1" applyAlignment="1">
      <alignment horizontal="left" wrapText="1"/>
    </xf>
    <xf numFmtId="219" fontId="20" fillId="34" borderId="10" xfId="0" applyNumberFormat="1" applyFont="1" applyFill="1" applyBorder="1" applyAlignment="1">
      <alignment wrapText="1"/>
    </xf>
    <xf numFmtId="3" fontId="20" fillId="34" borderId="10" xfId="0" applyNumberFormat="1" applyFont="1" applyFill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3" fontId="3" fillId="34" borderId="26" xfId="0" applyNumberFormat="1" applyFont="1" applyFill="1" applyBorder="1" applyAlignment="1">
      <alignment horizontal="right" vertical="center"/>
    </xf>
    <xf numFmtId="3" fontId="3" fillId="34" borderId="18" xfId="0" applyNumberFormat="1" applyFont="1" applyFill="1" applyBorder="1" applyAlignment="1">
      <alignment horizontal="right" vertical="center"/>
    </xf>
    <xf numFmtId="3" fontId="20" fillId="34" borderId="10" xfId="0" applyNumberFormat="1" applyFont="1" applyFill="1" applyBorder="1" applyAlignment="1">
      <alignment horizontal="right" vertical="center"/>
    </xf>
    <xf numFmtId="219" fontId="20" fillId="0" borderId="10" xfId="0" applyNumberFormat="1" applyFont="1" applyFill="1" applyBorder="1" applyAlignment="1">
      <alignment wrapText="1"/>
    </xf>
    <xf numFmtId="3" fontId="3" fillId="0" borderId="26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3" fontId="20" fillId="0" borderId="10" xfId="0" applyNumberFormat="1" applyFont="1" applyBorder="1" applyAlignment="1">
      <alignment horizontal="right" vertical="center"/>
    </xf>
    <xf numFmtId="219" fontId="0" fillId="0" borderId="10" xfId="0" applyNumberFormat="1" applyFont="1" applyFill="1" applyBorder="1" applyAlignment="1">
      <alignment horizontal="left" indent="7"/>
    </xf>
    <xf numFmtId="3" fontId="3" fillId="0" borderId="18" xfId="0" applyNumberFormat="1" applyFont="1" applyBorder="1" applyAlignment="1">
      <alignment horizontal="center" vertical="center"/>
    </xf>
    <xf numFmtId="219" fontId="20" fillId="0" borderId="10" xfId="0" applyNumberFormat="1" applyFont="1" applyFill="1" applyBorder="1" applyAlignment="1">
      <alignment/>
    </xf>
    <xf numFmtId="3" fontId="4" fillId="0" borderId="16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4" fillId="34" borderId="11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horizontal="right" vertical="center"/>
    </xf>
    <xf numFmtId="3" fontId="68" fillId="0" borderId="11" xfId="0" applyNumberFormat="1" applyFont="1" applyFill="1" applyBorder="1" applyAlignment="1">
      <alignment/>
    </xf>
    <xf numFmtId="3" fontId="68" fillId="0" borderId="10" xfId="0" applyNumberFormat="1" applyFont="1" applyFill="1" applyBorder="1" applyAlignment="1">
      <alignment/>
    </xf>
    <xf numFmtId="0" fontId="89" fillId="0" borderId="0" xfId="0" applyFont="1" applyFill="1" applyAlignment="1">
      <alignment/>
    </xf>
    <xf numFmtId="0" fontId="36" fillId="0" borderId="0" xfId="0" applyFont="1" applyBorder="1" applyAlignment="1">
      <alignment horizontal="left" wrapText="1"/>
    </xf>
    <xf numFmtId="0" fontId="89" fillId="0" borderId="0" xfId="0" applyFont="1" applyBorder="1" applyAlignment="1">
      <alignment/>
    </xf>
    <xf numFmtId="0" fontId="37" fillId="0" borderId="0" xfId="0" applyFont="1" applyBorder="1" applyAlignment="1">
      <alignment horizontal="left" wrapText="1"/>
    </xf>
    <xf numFmtId="0" fontId="89" fillId="0" borderId="0" xfId="0" applyFont="1" applyBorder="1" applyAlignment="1">
      <alignment horizontal="center"/>
    </xf>
    <xf numFmtId="0" fontId="20" fillId="0" borderId="0" xfId="0" applyFont="1" applyAlignment="1">
      <alignment horizontal="left" vertical="top"/>
    </xf>
    <xf numFmtId="0" fontId="19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31" fillId="0" borderId="0" xfId="0" applyFont="1" applyBorder="1" applyAlignment="1">
      <alignment horizontal="centerContinuous" vertical="top"/>
    </xf>
    <xf numFmtId="0" fontId="31" fillId="0" borderId="0" xfId="0" applyFont="1" applyBorder="1" applyAlignment="1">
      <alignment horizontal="left" vertical="top"/>
    </xf>
    <xf numFmtId="0" fontId="35" fillId="0" borderId="0" xfId="0" applyFont="1" applyAlignment="1">
      <alignment horizontal="left" vertical="top"/>
    </xf>
    <xf numFmtId="0" fontId="35" fillId="0" borderId="0" xfId="0" applyFont="1" applyBorder="1" applyAlignment="1">
      <alignment horizontal="left" vertical="top"/>
    </xf>
    <xf numFmtId="0" fontId="24" fillId="0" borderId="0" xfId="0" applyFont="1" applyAlignment="1">
      <alignment horizontal="centerContinuous" vertical="top"/>
    </xf>
    <xf numFmtId="0" fontId="32" fillId="0" borderId="0" xfId="0" applyFont="1" applyAlignment="1">
      <alignment horizontal="centerContinuous" vertical="top"/>
    </xf>
    <xf numFmtId="0" fontId="32" fillId="0" borderId="0" xfId="0" applyFont="1" applyAlignment="1">
      <alignment horizontal="center" vertical="top"/>
    </xf>
    <xf numFmtId="0" fontId="3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vertical="top"/>
    </xf>
    <xf numFmtId="0" fontId="38" fillId="0" borderId="10" xfId="0" applyFont="1" applyFill="1" applyBorder="1" applyAlignment="1">
      <alignment horizontal="center" vertical="top"/>
    </xf>
    <xf numFmtId="0" fontId="38" fillId="0" borderId="10" xfId="0" applyFont="1" applyFill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/>
    </xf>
    <xf numFmtId="0" fontId="17" fillId="0" borderId="10" xfId="0" applyFont="1" applyFill="1" applyBorder="1" applyAlignment="1">
      <alignment horizontal="center" vertical="top"/>
    </xf>
    <xf numFmtId="0" fontId="17" fillId="0" borderId="10" xfId="59" applyFont="1" applyFill="1" applyBorder="1" applyAlignment="1">
      <alignment horizontal="center" vertical="top"/>
      <protection/>
    </xf>
    <xf numFmtId="0" fontId="31" fillId="0" borderId="10" xfId="59" applyFont="1" applyFill="1" applyBorder="1" applyAlignment="1">
      <alignment horizontal="center" vertical="top" wrapText="1"/>
      <protection/>
    </xf>
    <xf numFmtId="0" fontId="31" fillId="37" borderId="10" xfId="59" applyFont="1" applyFill="1" applyBorder="1" applyAlignment="1">
      <alignment horizontal="left" vertical="top" wrapText="1"/>
      <protection/>
    </xf>
    <xf numFmtId="0" fontId="31" fillId="34" borderId="12" xfId="59" applyFont="1" applyFill="1" applyBorder="1" applyAlignment="1">
      <alignment horizontal="left" vertical="top" wrapText="1"/>
      <protection/>
    </xf>
    <xf numFmtId="3" fontId="38" fillId="0" borderId="10" xfId="0" applyNumberFormat="1" applyFont="1" applyBorder="1" applyAlignment="1">
      <alignment horizontal="right" vertical="top"/>
    </xf>
    <xf numFmtId="3" fontId="19" fillId="0" borderId="10" xfId="0" applyNumberFormat="1" applyFont="1" applyBorder="1" applyAlignment="1">
      <alignment horizontal="right" vertical="top"/>
    </xf>
    <xf numFmtId="220" fontId="19" fillId="0" borderId="10" xfId="0" applyNumberFormat="1" applyFont="1" applyBorder="1" applyAlignment="1">
      <alignment horizontal="center" vertical="top"/>
    </xf>
    <xf numFmtId="0" fontId="19" fillId="0" borderId="10" xfId="0" applyFont="1" applyFill="1" applyBorder="1" applyAlignment="1">
      <alignment horizontal="center" vertical="top"/>
    </xf>
    <xf numFmtId="0" fontId="17" fillId="0" borderId="10" xfId="0" applyFont="1" applyFill="1" applyBorder="1" applyAlignment="1">
      <alignment horizontal="center" vertical="top" wrapText="1"/>
    </xf>
    <xf numFmtId="0" fontId="17" fillId="37" borderId="10" xfId="0" applyFont="1" applyFill="1" applyBorder="1" applyAlignment="1">
      <alignment horizontal="left" vertical="top" wrapText="1"/>
    </xf>
    <xf numFmtId="0" fontId="17" fillId="34" borderId="12" xfId="0" applyFont="1" applyFill="1" applyBorder="1" applyAlignment="1">
      <alignment horizontal="left" vertical="top" wrapText="1"/>
    </xf>
    <xf numFmtId="3" fontId="17" fillId="33" borderId="10" xfId="0" applyNumberFormat="1" applyFont="1" applyFill="1" applyBorder="1" applyAlignment="1" applyProtection="1">
      <alignment horizontal="right" vertical="top"/>
      <protection/>
    </xf>
    <xf numFmtId="3" fontId="17" fillId="33" borderId="10" xfId="0" applyNumberFormat="1" applyFont="1" applyFill="1" applyBorder="1" applyAlignment="1">
      <alignment horizontal="right" vertical="top"/>
    </xf>
    <xf numFmtId="0" fontId="18" fillId="0" borderId="10" xfId="57" applyFont="1" applyFill="1" applyBorder="1" applyAlignment="1">
      <alignment vertical="top"/>
      <protection/>
    </xf>
    <xf numFmtId="0" fontId="17" fillId="0" borderId="12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0" xfId="57" applyFont="1" applyFill="1" applyBorder="1" applyAlignment="1">
      <alignment vertical="top"/>
      <protection/>
    </xf>
    <xf numFmtId="0" fontId="19" fillId="0" borderId="12" xfId="0" applyFont="1" applyFill="1" applyBorder="1" applyAlignment="1">
      <alignment horizontal="left" vertical="top" wrapText="1"/>
    </xf>
    <xf numFmtId="3" fontId="19" fillId="0" borderId="10" xfId="0" applyNumberFormat="1" applyFont="1" applyBorder="1" applyAlignment="1">
      <alignment horizontal="right" vertical="top"/>
    </xf>
    <xf numFmtId="0" fontId="19" fillId="0" borderId="16" xfId="0" applyFont="1" applyFill="1" applyBorder="1" applyAlignment="1">
      <alignment horizontal="left" vertical="top" wrapText="1"/>
    </xf>
    <xf numFmtId="3" fontId="19" fillId="0" borderId="12" xfId="0" applyNumberFormat="1" applyFont="1" applyBorder="1" applyAlignment="1">
      <alignment horizontal="right" vertical="top"/>
    </xf>
    <xf numFmtId="3" fontId="19" fillId="0" borderId="10" xfId="0" applyNumberFormat="1" applyFont="1" applyFill="1" applyBorder="1" applyAlignment="1">
      <alignment horizontal="right" vertical="top"/>
    </xf>
    <xf numFmtId="0" fontId="39" fillId="0" borderId="16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top"/>
    </xf>
    <xf numFmtId="0" fontId="39" fillId="33" borderId="16" xfId="0" applyFont="1" applyFill="1" applyBorder="1" applyAlignment="1">
      <alignment horizontal="left" vertical="top" wrapText="1"/>
    </xf>
    <xf numFmtId="3" fontId="19" fillId="33" borderId="10" xfId="0" applyNumberFormat="1" applyFont="1" applyFill="1" applyBorder="1" applyAlignment="1">
      <alignment horizontal="right" vertical="top"/>
    </xf>
    <xf numFmtId="0" fontId="19" fillId="38" borderId="10" xfId="57" applyFont="1" applyFill="1" applyBorder="1" applyAlignment="1">
      <alignment vertical="top"/>
      <protection/>
    </xf>
    <xf numFmtId="0" fontId="39" fillId="0" borderId="16" xfId="57" applyFont="1" applyFill="1" applyBorder="1" applyAlignment="1">
      <alignment horizontal="left" vertical="top"/>
      <protection/>
    </xf>
    <xf numFmtId="0" fontId="19" fillId="0" borderId="10" xfId="0" applyFont="1" applyBorder="1" applyAlignment="1">
      <alignment horizontal="center" vertical="top"/>
    </xf>
    <xf numFmtId="0" fontId="19" fillId="0" borderId="10" xfId="0" applyFont="1" applyFill="1" applyBorder="1" applyAlignment="1">
      <alignment horizontal="center" vertical="top" wrapText="1"/>
    </xf>
    <xf numFmtId="3" fontId="19" fillId="0" borderId="12" xfId="0" applyNumberFormat="1" applyFont="1" applyBorder="1" applyAlignment="1">
      <alignment horizontal="right"/>
    </xf>
    <xf numFmtId="0" fontId="39" fillId="0" borderId="12" xfId="0" applyFont="1" applyFill="1" applyBorder="1" applyAlignment="1">
      <alignment horizontal="left" vertical="top" wrapText="1"/>
    </xf>
    <xf numFmtId="0" fontId="40" fillId="0" borderId="10" xfId="57" applyFont="1" applyFill="1" applyBorder="1" applyAlignment="1">
      <alignment horizontal="left" vertical="top"/>
      <protection/>
    </xf>
    <xf numFmtId="0" fontId="19" fillId="0" borderId="10" xfId="0" applyFont="1" applyFill="1" applyBorder="1" applyAlignment="1">
      <alignment horizontal="center" vertical="top"/>
    </xf>
    <xf numFmtId="0" fontId="39" fillId="0" borderId="12" xfId="59" applyFont="1" applyFill="1" applyBorder="1" applyAlignment="1">
      <alignment horizontal="left" vertical="top" wrapText="1"/>
      <protection/>
    </xf>
    <xf numFmtId="0" fontId="17" fillId="0" borderId="10" xfId="59" applyNumberFormat="1" applyFont="1" applyFill="1" applyBorder="1" applyAlignment="1">
      <alignment horizontal="center" vertical="top"/>
      <protection/>
    </xf>
    <xf numFmtId="0" fontId="19" fillId="0" borderId="10" xfId="59" applyFont="1" applyFill="1" applyBorder="1" applyAlignment="1">
      <alignment horizontal="center" vertical="top" wrapText="1"/>
      <protection/>
    </xf>
    <xf numFmtId="0" fontId="19" fillId="0" borderId="12" xfId="59" applyFont="1" applyFill="1" applyBorder="1" applyAlignment="1">
      <alignment horizontal="left" vertical="top" wrapText="1"/>
      <protection/>
    </xf>
    <xf numFmtId="0" fontId="19" fillId="0" borderId="10" xfId="59" applyNumberFormat="1" applyFont="1" applyFill="1" applyBorder="1" applyAlignment="1">
      <alignment horizontal="center" vertical="top"/>
      <protection/>
    </xf>
    <xf numFmtId="0" fontId="40" fillId="0" borderId="12" xfId="57" applyFont="1" applyFill="1" applyBorder="1" applyAlignment="1">
      <alignment horizontal="left" vertical="top"/>
      <protection/>
    </xf>
    <xf numFmtId="0" fontId="39" fillId="0" borderId="12" xfId="59" applyFont="1" applyFill="1" applyBorder="1" applyAlignment="1">
      <alignment horizontal="left" vertical="top" wrapText="1"/>
      <protection/>
    </xf>
    <xf numFmtId="3" fontId="19" fillId="0" borderId="10" xfId="0" applyNumberFormat="1" applyFont="1" applyBorder="1" applyAlignment="1">
      <alignment horizontal="right"/>
    </xf>
    <xf numFmtId="0" fontId="19" fillId="0" borderId="14" xfId="59" applyNumberFormat="1" applyFont="1" applyFill="1" applyBorder="1" applyAlignment="1">
      <alignment horizontal="center" vertical="top"/>
      <protection/>
    </xf>
    <xf numFmtId="0" fontId="19" fillId="0" borderId="14" xfId="59" applyFont="1" applyFill="1" applyBorder="1" applyAlignment="1">
      <alignment horizontal="center" vertical="top" wrapText="1"/>
      <protection/>
    </xf>
    <xf numFmtId="0" fontId="19" fillId="0" borderId="18" xfId="59" applyFont="1" applyFill="1" applyBorder="1" applyAlignment="1">
      <alignment horizontal="left" vertical="top" wrapText="1"/>
      <protection/>
    </xf>
    <xf numFmtId="3" fontId="19" fillId="0" borderId="14" xfId="0" applyNumberFormat="1" applyFont="1" applyBorder="1" applyAlignment="1">
      <alignment horizontal="right" vertical="top"/>
    </xf>
    <xf numFmtId="0" fontId="19" fillId="33" borderId="14" xfId="59" applyFont="1" applyFill="1" applyBorder="1" applyAlignment="1">
      <alignment horizontal="center" vertical="top" wrapText="1"/>
      <protection/>
    </xf>
    <xf numFmtId="0" fontId="19" fillId="33" borderId="12" xfId="0" applyFont="1" applyFill="1" applyBorder="1" applyAlignment="1">
      <alignment horizontal="left" vertical="top" wrapText="1"/>
    </xf>
    <xf numFmtId="0" fontId="39" fillId="33" borderId="12" xfId="59" applyFont="1" applyFill="1" applyBorder="1" applyAlignment="1">
      <alignment horizontal="left" vertical="top" wrapText="1"/>
      <protection/>
    </xf>
    <xf numFmtId="0" fontId="17" fillId="0" borderId="10" xfId="57" applyFont="1" applyFill="1" applyBorder="1" applyAlignment="1">
      <alignment vertical="top"/>
      <protection/>
    </xf>
    <xf numFmtId="0" fontId="17" fillId="0" borderId="16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vertical="top"/>
    </xf>
    <xf numFmtId="0" fontId="20" fillId="0" borderId="0" xfId="0" applyFont="1" applyFill="1" applyAlignment="1">
      <alignment vertical="top"/>
    </xf>
    <xf numFmtId="0" fontId="18" fillId="36" borderId="10" xfId="57" applyFont="1" applyFill="1" applyBorder="1" applyAlignment="1">
      <alignment vertical="top" wrapText="1"/>
      <protection/>
    </xf>
    <xf numFmtId="0" fontId="19" fillId="0" borderId="0" xfId="59" applyFont="1" applyFill="1" applyBorder="1" applyAlignment="1">
      <alignment horizontal="left" vertical="top"/>
      <protection/>
    </xf>
    <xf numFmtId="0" fontId="18" fillId="0" borderId="10" xfId="57" applyFont="1" applyFill="1" applyBorder="1" applyAlignment="1">
      <alignment vertical="top" wrapText="1"/>
      <protection/>
    </xf>
    <xf numFmtId="0" fontId="19" fillId="0" borderId="16" xfId="59" applyFont="1" applyFill="1" applyBorder="1" applyAlignment="1">
      <alignment horizontal="left" vertical="top" wrapText="1"/>
      <protection/>
    </xf>
    <xf numFmtId="0" fontId="39" fillId="0" borderId="10" xfId="59" applyFont="1" applyFill="1" applyBorder="1" applyAlignment="1">
      <alignment horizontal="center" vertical="top" wrapText="1"/>
      <protection/>
    </xf>
    <xf numFmtId="0" fontId="40" fillId="0" borderId="10" xfId="58" applyFont="1" applyFill="1" applyBorder="1" applyAlignment="1">
      <alignment horizontal="left" vertical="top"/>
      <protection/>
    </xf>
    <xf numFmtId="0" fontId="19" fillId="0" borderId="10" xfId="0" applyFont="1" applyFill="1" applyBorder="1" applyAlignment="1">
      <alignment horizontal="left" vertical="top" wrapText="1"/>
    </xf>
    <xf numFmtId="0" fontId="40" fillId="0" borderId="12" xfId="58" applyFont="1" applyFill="1" applyBorder="1" applyAlignment="1">
      <alignment horizontal="left"/>
      <protection/>
    </xf>
    <xf numFmtId="0" fontId="19" fillId="33" borderId="10" xfId="59" applyFont="1" applyFill="1" applyBorder="1" applyAlignment="1">
      <alignment horizontal="center" vertical="top" wrapText="1"/>
      <protection/>
    </xf>
    <xf numFmtId="0" fontId="19" fillId="39" borderId="10" xfId="0" applyFont="1" applyFill="1" applyBorder="1" applyAlignment="1">
      <alignment horizontal="left" vertical="top" wrapText="1"/>
    </xf>
    <xf numFmtId="0" fontId="40" fillId="33" borderId="10" xfId="58" applyFont="1" applyFill="1" applyBorder="1" applyAlignment="1">
      <alignment horizontal="left" vertical="top"/>
      <protection/>
    </xf>
    <xf numFmtId="0" fontId="19" fillId="0" borderId="10" xfId="59" applyNumberFormat="1" applyFont="1" applyFill="1" applyBorder="1" applyAlignment="1">
      <alignment horizontal="center" vertical="top"/>
      <protection/>
    </xf>
    <xf numFmtId="0" fontId="19" fillId="0" borderId="10" xfId="59" applyFont="1" applyFill="1" applyBorder="1" applyAlignment="1">
      <alignment horizontal="left" vertical="top" wrapText="1"/>
      <protection/>
    </xf>
    <xf numFmtId="0" fontId="39" fillId="0" borderId="10" xfId="57" applyFont="1" applyFill="1" applyBorder="1" applyAlignment="1">
      <alignment horizontal="left" vertical="top"/>
      <protection/>
    </xf>
    <xf numFmtId="0" fontId="19" fillId="0" borderId="16" xfId="57" applyFont="1" applyFill="1" applyBorder="1" applyAlignment="1">
      <alignment horizontal="left" vertical="top"/>
      <protection/>
    </xf>
    <xf numFmtId="3" fontId="17" fillId="0" borderId="10" xfId="0" applyNumberFormat="1" applyFont="1" applyBorder="1" applyAlignment="1">
      <alignment horizontal="right" vertical="top"/>
    </xf>
    <xf numFmtId="0" fontId="19" fillId="0" borderId="0" xfId="0" applyFont="1" applyFill="1" applyAlignment="1">
      <alignment vertical="top"/>
    </xf>
    <xf numFmtId="0" fontId="17" fillId="0" borderId="10" xfId="59" applyFont="1" applyFill="1" applyBorder="1" applyAlignment="1">
      <alignment horizontal="center" vertical="top" wrapText="1"/>
      <protection/>
    </xf>
    <xf numFmtId="0" fontId="18" fillId="0" borderId="10" xfId="57" applyFont="1" applyBorder="1" applyAlignment="1">
      <alignment horizontal="left" vertical="top"/>
      <protection/>
    </xf>
    <xf numFmtId="0" fontId="39" fillId="0" borderId="12" xfId="0" applyFont="1" applyFill="1" applyBorder="1" applyAlignment="1">
      <alignment horizontal="left" vertical="top" wrapText="1"/>
    </xf>
    <xf numFmtId="0" fontId="39" fillId="0" borderId="16" xfId="0" applyFont="1" applyFill="1" applyBorder="1" applyAlignment="1">
      <alignment horizontal="left" vertical="top" wrapText="1"/>
    </xf>
    <xf numFmtId="0" fontId="19" fillId="0" borderId="10" xfId="59" applyFont="1" applyFill="1" applyBorder="1" applyAlignment="1">
      <alignment horizontal="center" vertical="top" wrapText="1"/>
      <protection/>
    </xf>
    <xf numFmtId="0" fontId="18" fillId="0" borderId="10" xfId="57" applyFont="1" applyFill="1" applyBorder="1" applyAlignment="1">
      <alignment horizontal="left" vertical="top"/>
      <protection/>
    </xf>
    <xf numFmtId="0" fontId="19" fillId="0" borderId="12" xfId="59" applyFont="1" applyFill="1" applyBorder="1" applyAlignment="1">
      <alignment horizontal="left" vertical="top" wrapText="1"/>
      <protection/>
    </xf>
    <xf numFmtId="0" fontId="19" fillId="0" borderId="10" xfId="58" applyFont="1" applyFill="1" applyBorder="1" applyAlignment="1">
      <alignment horizontal="left" vertical="top" wrapText="1"/>
      <protection/>
    </xf>
    <xf numFmtId="0" fontId="17" fillId="0" borderId="10" xfId="59" applyNumberFormat="1" applyFont="1" applyFill="1" applyBorder="1" applyAlignment="1">
      <alignment horizontal="center" vertical="top" wrapText="1"/>
      <protection/>
    </xf>
    <xf numFmtId="0" fontId="18" fillId="0" borderId="10" xfId="57" applyFont="1" applyBorder="1" applyAlignment="1">
      <alignment horizontal="left" vertical="top" wrapText="1"/>
      <protection/>
    </xf>
    <xf numFmtId="3" fontId="19" fillId="0" borderId="10" xfId="0" applyNumberFormat="1" applyFont="1" applyBorder="1" applyAlignment="1">
      <alignment horizontal="right" vertical="top" wrapText="1"/>
    </xf>
    <xf numFmtId="0" fontId="19" fillId="0" borderId="0" xfId="0" applyFont="1" applyAlignment="1">
      <alignment vertical="top" wrapText="1"/>
    </xf>
    <xf numFmtId="0" fontId="18" fillId="0" borderId="10" xfId="61" applyFont="1" applyFill="1" applyBorder="1" applyAlignment="1">
      <alignment horizontal="left" vertical="top" wrapText="1"/>
      <protection/>
    </xf>
    <xf numFmtId="0" fontId="18" fillId="0" borderId="10" xfId="58" applyFont="1" applyFill="1" applyBorder="1" applyAlignment="1">
      <alignment horizontal="left" vertical="top"/>
      <protection/>
    </xf>
    <xf numFmtId="0" fontId="39" fillId="0" borderId="10" xfId="59" applyFont="1" applyFill="1" applyBorder="1" applyAlignment="1">
      <alignment horizontal="left" vertical="top" wrapText="1"/>
      <protection/>
    </xf>
    <xf numFmtId="3" fontId="19" fillId="0" borderId="12" xfId="0" applyNumberFormat="1" applyFont="1" applyFill="1" applyBorder="1" applyAlignment="1">
      <alignment horizontal="right" vertical="top"/>
    </xf>
    <xf numFmtId="0" fontId="18" fillId="33" borderId="10" xfId="58" applyFont="1" applyFill="1" applyBorder="1" applyAlignment="1">
      <alignment horizontal="left" vertical="top"/>
      <protection/>
    </xf>
    <xf numFmtId="0" fontId="39" fillId="33" borderId="10" xfId="59" applyFont="1" applyFill="1" applyBorder="1" applyAlignment="1">
      <alignment horizontal="left" vertical="top" wrapText="1"/>
      <protection/>
    </xf>
    <xf numFmtId="0" fontId="39" fillId="0" borderId="12" xfId="57" applyFont="1" applyFill="1" applyBorder="1" applyAlignment="1">
      <alignment vertical="top"/>
      <protection/>
    </xf>
    <xf numFmtId="0" fontId="19" fillId="0" borderId="15" xfId="59" applyNumberFormat="1" applyFont="1" applyFill="1" applyBorder="1" applyAlignment="1">
      <alignment horizontal="center" vertical="top"/>
      <protection/>
    </xf>
    <xf numFmtId="0" fontId="19" fillId="0" borderId="15" xfId="59" applyFont="1" applyFill="1" applyBorder="1" applyAlignment="1">
      <alignment horizontal="center" vertical="top" wrapText="1"/>
      <protection/>
    </xf>
    <xf numFmtId="0" fontId="19" fillId="0" borderId="17" xfId="59" applyFont="1" applyFill="1" applyBorder="1" applyAlignment="1">
      <alignment horizontal="left" vertical="top" wrapText="1"/>
      <protection/>
    </xf>
    <xf numFmtId="3" fontId="19" fillId="0" borderId="15" xfId="0" applyNumberFormat="1" applyFont="1" applyBorder="1" applyAlignment="1">
      <alignment horizontal="right" vertical="top"/>
    </xf>
    <xf numFmtId="3" fontId="17" fillId="0" borderId="10" xfId="0" applyNumberFormat="1" applyFont="1" applyBorder="1" applyAlignment="1">
      <alignment horizontal="right"/>
    </xf>
    <xf numFmtId="0" fontId="17" fillId="0" borderId="0" xfId="0" applyFont="1" applyAlignment="1">
      <alignment vertical="top"/>
    </xf>
    <xf numFmtId="220" fontId="19" fillId="0" borderId="10" xfId="0" applyNumberFormat="1" applyFont="1" applyFill="1" applyBorder="1" applyAlignment="1">
      <alignment horizontal="center" vertical="top"/>
    </xf>
    <xf numFmtId="0" fontId="39" fillId="0" borderId="12" xfId="0" applyFont="1" applyFill="1" applyBorder="1" applyAlignment="1">
      <alignment horizontal="left" wrapText="1"/>
    </xf>
    <xf numFmtId="0" fontId="17" fillId="0" borderId="15" xfId="59" applyNumberFormat="1" applyFont="1" applyFill="1" applyBorder="1" applyAlignment="1">
      <alignment horizontal="center" vertical="top"/>
      <protection/>
    </xf>
    <xf numFmtId="0" fontId="19" fillId="0" borderId="0" xfId="0" applyFont="1" applyFill="1" applyBorder="1" applyAlignment="1">
      <alignment horizontal="left" vertical="top" wrapText="1"/>
    </xf>
    <xf numFmtId="0" fontId="16" fillId="0" borderId="0" xfId="57" applyFont="1" applyAlignment="1">
      <alignment horizontal="left" vertical="top"/>
      <protection/>
    </xf>
    <xf numFmtId="0" fontId="17" fillId="0" borderId="12" xfId="59" applyFont="1" applyFill="1" applyBorder="1" applyAlignment="1">
      <alignment horizontal="left" vertical="top" wrapText="1"/>
      <protection/>
    </xf>
    <xf numFmtId="0" fontId="18" fillId="0" borderId="0" xfId="57" applyFont="1" applyAlignment="1">
      <alignment horizontal="left" vertical="top"/>
      <protection/>
    </xf>
    <xf numFmtId="3" fontId="19" fillId="40" borderId="12" xfId="0" applyNumberFormat="1" applyFont="1" applyFill="1" applyBorder="1" applyAlignment="1">
      <alignment horizontal="right" vertical="top"/>
    </xf>
    <xf numFmtId="0" fontId="17" fillId="0" borderId="10" xfId="59" applyFont="1" applyFill="1" applyBorder="1" applyAlignment="1">
      <alignment vertical="top" wrapText="1"/>
      <protection/>
    </xf>
    <xf numFmtId="0" fontId="17" fillId="0" borderId="12" xfId="59" applyFont="1" applyFill="1" applyBorder="1" applyAlignment="1">
      <alignment horizontal="center" vertical="top" wrapText="1"/>
      <protection/>
    </xf>
    <xf numFmtId="0" fontId="17" fillId="34" borderId="12" xfId="59" applyFont="1" applyFill="1" applyBorder="1" applyAlignment="1">
      <alignment horizontal="left" vertical="top" wrapText="1"/>
      <protection/>
    </xf>
    <xf numFmtId="0" fontId="31" fillId="0" borderId="12" xfId="59" applyFont="1" applyFill="1" applyBorder="1" applyAlignment="1">
      <alignment horizontal="center" vertical="top" wrapText="1"/>
      <protection/>
    </xf>
    <xf numFmtId="0" fontId="17" fillId="0" borderId="10" xfId="59" applyFont="1" applyFill="1" applyBorder="1" applyAlignment="1">
      <alignment horizontal="left" vertical="top" wrapText="1"/>
      <protection/>
    </xf>
    <xf numFmtId="0" fontId="40" fillId="0" borderId="10" xfId="57" applyFont="1" applyBorder="1" applyAlignment="1">
      <alignment horizontal="left" vertical="top"/>
      <protection/>
    </xf>
    <xf numFmtId="0" fontId="19" fillId="0" borderId="12" xfId="59" applyFont="1" applyFill="1" applyBorder="1" applyAlignment="1">
      <alignment vertical="top" wrapText="1"/>
      <protection/>
    </xf>
    <xf numFmtId="0" fontId="19" fillId="0" borderId="12" xfId="0" applyFont="1" applyFill="1" applyBorder="1" applyAlignment="1">
      <alignment horizontal="center" vertical="top" wrapText="1"/>
    </xf>
    <xf numFmtId="0" fontId="16" fillId="0" borderId="16" xfId="57" applyFont="1" applyBorder="1" applyAlignment="1">
      <alignment horizontal="left" vertical="top"/>
      <protection/>
    </xf>
    <xf numFmtId="0" fontId="16" fillId="0" borderId="16" xfId="57" applyFont="1" applyBorder="1" applyAlignment="1">
      <alignment vertical="top"/>
      <protection/>
    </xf>
    <xf numFmtId="0" fontId="31" fillId="37" borderId="10" xfId="60" applyFont="1" applyFill="1" applyBorder="1" applyAlignment="1">
      <alignment horizontal="left" vertical="top" wrapText="1"/>
      <protection/>
    </xf>
    <xf numFmtId="0" fontId="19" fillId="0" borderId="10" xfId="59" applyFont="1" applyFill="1" applyBorder="1" applyAlignment="1">
      <alignment horizontal="center" vertical="top"/>
      <protection/>
    </xf>
    <xf numFmtId="0" fontId="16" fillId="0" borderId="10" xfId="57" applyFont="1" applyFill="1" applyBorder="1" applyAlignment="1">
      <alignment vertical="top"/>
      <protection/>
    </xf>
    <xf numFmtId="0" fontId="16" fillId="0" borderId="10" xfId="57" applyFont="1" applyBorder="1" applyAlignment="1">
      <alignment vertical="top"/>
      <protection/>
    </xf>
    <xf numFmtId="0" fontId="16" fillId="0" borderId="0" xfId="57" applyFont="1" applyAlignment="1">
      <alignment vertical="top"/>
      <protection/>
    </xf>
    <xf numFmtId="0" fontId="17" fillId="34" borderId="17" xfId="59" applyFont="1" applyFill="1" applyBorder="1" applyAlignment="1">
      <alignment horizontal="left" vertical="top" wrapText="1"/>
      <protection/>
    </xf>
    <xf numFmtId="3" fontId="19" fillId="0" borderId="10" xfId="0" applyNumberFormat="1" applyFont="1" applyFill="1" applyBorder="1" applyAlignment="1">
      <alignment horizontal="right" vertical="top"/>
    </xf>
    <xf numFmtId="0" fontId="39" fillId="0" borderId="10" xfId="0" applyFont="1" applyFill="1" applyBorder="1" applyAlignment="1">
      <alignment horizontal="center" vertical="top" wrapText="1"/>
    </xf>
    <xf numFmtId="0" fontId="39" fillId="0" borderId="12" xfId="0" applyFont="1" applyFill="1" applyBorder="1" applyAlignment="1">
      <alignment horizontal="center" vertical="top" wrapText="1"/>
    </xf>
    <xf numFmtId="3" fontId="17" fillId="0" borderId="10" xfId="0" applyNumberFormat="1" applyFont="1" applyFill="1" applyBorder="1" applyAlignment="1">
      <alignment horizontal="right"/>
    </xf>
    <xf numFmtId="0" fontId="19" fillId="0" borderId="10" xfId="59" applyFont="1" applyFill="1" applyBorder="1" applyAlignment="1">
      <alignment horizontal="center" vertical="top"/>
      <protection/>
    </xf>
    <xf numFmtId="0" fontId="18" fillId="0" borderId="10" xfId="57" applyFont="1" applyFill="1" applyBorder="1" applyAlignment="1">
      <alignment horizontal="left" vertical="top"/>
      <protection/>
    </xf>
    <xf numFmtId="0" fontId="17" fillId="34" borderId="12" xfId="57" applyFont="1" applyFill="1" applyBorder="1" applyAlignment="1">
      <alignment vertical="top" wrapText="1"/>
      <protection/>
    </xf>
    <xf numFmtId="0" fontId="19" fillId="0" borderId="0" xfId="0" applyFont="1" applyBorder="1" applyAlignment="1">
      <alignment vertical="top"/>
    </xf>
    <xf numFmtId="0" fontId="17" fillId="0" borderId="12" xfId="57" applyFont="1" applyFill="1" applyBorder="1" applyAlignment="1">
      <alignment horizontal="left" vertical="top" wrapText="1"/>
      <protection/>
    </xf>
    <xf numFmtId="0" fontId="19" fillId="0" borderId="0" xfId="0" applyFont="1" applyFill="1" applyBorder="1" applyAlignment="1">
      <alignment horizontal="center" vertical="top"/>
    </xf>
    <xf numFmtId="0" fontId="17" fillId="0" borderId="0" xfId="59" applyFont="1" applyFill="1" applyBorder="1" applyAlignment="1">
      <alignment horizontal="center" vertical="top"/>
      <protection/>
    </xf>
    <xf numFmtId="0" fontId="17" fillId="0" borderId="0" xfId="59" applyFont="1" applyFill="1" applyBorder="1" applyAlignment="1">
      <alignment horizontal="center" vertical="top" wrapText="1"/>
      <protection/>
    </xf>
    <xf numFmtId="0" fontId="18" fillId="0" borderId="0" xfId="57" applyFont="1" applyFill="1" applyBorder="1" applyAlignment="1">
      <alignment horizontal="left" vertical="top"/>
      <protection/>
    </xf>
    <xf numFmtId="0" fontId="17" fillId="0" borderId="0" xfId="57" applyFont="1" applyFill="1" applyBorder="1" applyAlignment="1">
      <alignment vertical="top" wrapText="1"/>
      <protection/>
    </xf>
    <xf numFmtId="3" fontId="38" fillId="0" borderId="0" xfId="0" applyNumberFormat="1" applyFont="1" applyFill="1" applyBorder="1" applyAlignment="1">
      <alignment horizontal="center" vertical="top"/>
    </xf>
    <xf numFmtId="3" fontId="19" fillId="0" borderId="0" xfId="0" applyNumberFormat="1" applyFont="1" applyBorder="1" applyAlignment="1">
      <alignment horizontal="center" vertical="top"/>
    </xf>
    <xf numFmtId="220" fontId="19" fillId="0" borderId="0" xfId="0" applyNumberFormat="1" applyFont="1" applyBorder="1" applyAlignment="1">
      <alignment horizontal="center" vertical="top"/>
    </xf>
    <xf numFmtId="0" fontId="19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 wrapText="1"/>
    </xf>
    <xf numFmtId="0" fontId="18" fillId="0" borderId="0" xfId="57" applyFont="1" applyFill="1" applyAlignment="1">
      <alignment horizontal="left" vertical="top"/>
      <protection/>
    </xf>
    <xf numFmtId="0" fontId="16" fillId="0" borderId="10" xfId="57" applyFont="1" applyFill="1" applyBorder="1" applyAlignment="1">
      <alignment horizontal="left" vertical="center"/>
      <protection/>
    </xf>
    <xf numFmtId="0" fontId="16" fillId="0" borderId="12" xfId="57" applyFont="1" applyFill="1" applyBorder="1" applyAlignment="1">
      <alignment horizontal="left" vertical="center"/>
      <protection/>
    </xf>
    <xf numFmtId="0" fontId="16" fillId="0" borderId="12" xfId="57" applyFont="1" applyFill="1" applyBorder="1" applyAlignment="1">
      <alignment horizontal="center" vertical="center" wrapText="1"/>
      <protection/>
    </xf>
    <xf numFmtId="0" fontId="16" fillId="0" borderId="10" xfId="57" applyFont="1" applyFill="1" applyBorder="1" applyAlignment="1">
      <alignment horizontal="center" vertical="center" wrapText="1"/>
      <protection/>
    </xf>
    <xf numFmtId="0" fontId="15" fillId="0" borderId="10" xfId="57" applyFont="1" applyFill="1" applyBorder="1" applyAlignment="1">
      <alignment vertical="top"/>
      <protection/>
    </xf>
    <xf numFmtId="0" fontId="18" fillId="0" borderId="12" xfId="57" applyFont="1" applyFill="1" applyBorder="1" applyAlignment="1">
      <alignment horizontal="left" vertical="top"/>
      <protection/>
    </xf>
    <xf numFmtId="0" fontId="16" fillId="0" borderId="12" xfId="57" applyFont="1" applyFill="1" applyBorder="1" applyAlignment="1">
      <alignment horizontal="center" vertical="top" wrapText="1"/>
      <protection/>
    </xf>
    <xf numFmtId="0" fontId="15" fillId="0" borderId="10" xfId="57" applyFont="1" applyFill="1" applyBorder="1" applyAlignment="1">
      <alignment horizontal="center" vertical="top" wrapText="1"/>
      <protection/>
    </xf>
    <xf numFmtId="0" fontId="19" fillId="0" borderId="0" xfId="0" applyFont="1" applyFill="1" applyBorder="1" applyAlignment="1">
      <alignment horizontal="center" vertical="top" wrapText="1"/>
    </xf>
    <xf numFmtId="0" fontId="15" fillId="0" borderId="0" xfId="57" applyFont="1" applyFill="1" applyBorder="1" applyAlignment="1">
      <alignment horizontal="left" vertical="top"/>
      <protection/>
    </xf>
    <xf numFmtId="0" fontId="15" fillId="0" borderId="0" xfId="57" applyFont="1" applyFill="1" applyBorder="1" applyAlignment="1">
      <alignment horizontal="center" vertical="top"/>
      <protection/>
    </xf>
    <xf numFmtId="0" fontId="0" fillId="0" borderId="0" xfId="0" applyFont="1" applyFill="1" applyBorder="1" applyAlignment="1">
      <alignment vertical="top"/>
    </xf>
    <xf numFmtId="0" fontId="15" fillId="0" borderId="0" xfId="57" applyFont="1" applyFill="1" applyAlignment="1">
      <alignment horizontal="left" vertical="top"/>
      <protection/>
    </xf>
    <xf numFmtId="0" fontId="3" fillId="0" borderId="11" xfId="0" applyFont="1" applyBorder="1" applyAlignment="1">
      <alignment horizontal="center" vertical="center" wrapText="1"/>
    </xf>
    <xf numFmtId="3" fontId="20" fillId="0" borderId="11" xfId="0" applyNumberFormat="1" applyFont="1" applyBorder="1" applyAlignment="1">
      <alignment horizontal="center"/>
    </xf>
    <xf numFmtId="3" fontId="20" fillId="0" borderId="12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 vertical="center" wrapText="1"/>
    </xf>
    <xf numFmtId="3" fontId="0" fillId="0" borderId="16" xfId="0" applyNumberFormat="1" applyBorder="1" applyAlignment="1">
      <alignment horizontal="right"/>
    </xf>
    <xf numFmtId="3" fontId="20" fillId="0" borderId="12" xfId="0" applyNumberFormat="1" applyFont="1" applyBorder="1" applyAlignment="1">
      <alignment horizontal="right"/>
    </xf>
    <xf numFmtId="3" fontId="20" fillId="0" borderId="10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11" fillId="0" borderId="0" xfId="0" applyFont="1" applyBorder="1" applyAlignment="1">
      <alignment horizontal="center"/>
    </xf>
    <xf numFmtId="220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0" fillId="33" borderId="10" xfId="0" applyFont="1" applyFill="1" applyBorder="1" applyAlignment="1">
      <alignment wrapText="1"/>
    </xf>
    <xf numFmtId="3" fontId="19" fillId="33" borderId="10" xfId="0" applyNumberFormat="1" applyFont="1" applyFill="1" applyBorder="1" applyAlignment="1">
      <alignment horizontal="right" vertical="center" wrapText="1"/>
    </xf>
    <xf numFmtId="220" fontId="0" fillId="33" borderId="10" xfId="0" applyNumberFormat="1" applyFont="1" applyFill="1" applyBorder="1" applyAlignment="1">
      <alignment horizontal="center"/>
    </xf>
    <xf numFmtId="0" fontId="19" fillId="33" borderId="10" xfId="0" applyFont="1" applyFill="1" applyBorder="1" applyAlignment="1">
      <alignment wrapText="1"/>
    </xf>
    <xf numFmtId="0" fontId="17" fillId="34" borderId="10" xfId="0" applyFont="1" applyFill="1" applyBorder="1" applyAlignment="1">
      <alignment horizontal="justify" wrapText="1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25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left" wrapText="1"/>
    </xf>
    <xf numFmtId="0" fontId="8" fillId="0" borderId="0" xfId="0" applyFont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25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11" fillId="0" borderId="10" xfId="0" applyFont="1" applyBorder="1" applyAlignment="1">
      <alignment horizontal="right" wrapText="1"/>
    </xf>
    <xf numFmtId="0" fontId="0" fillId="0" borderId="0" xfId="0" applyFont="1" applyBorder="1" applyAlignment="1">
      <alignment horizontal="center"/>
    </xf>
    <xf numFmtId="0" fontId="20" fillId="34" borderId="28" xfId="0" applyFont="1" applyFill="1" applyBorder="1" applyAlignment="1">
      <alignment horizontal="left" vertical="center"/>
    </xf>
    <xf numFmtId="0" fontId="20" fillId="34" borderId="29" xfId="0" applyFont="1" applyFill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20" fillId="0" borderId="30" xfId="0" applyFont="1" applyBorder="1" applyAlignment="1">
      <alignment horizontal="left" vertical="center" wrapText="1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 5" xfId="58"/>
    <cellStyle name="Normal_Sheet3" xfId="59"/>
    <cellStyle name="Normal_Sheet3 2" xfId="60"/>
    <cellStyle name="Normal_Sheet3 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9"/>
  <sheetViews>
    <sheetView view="pageBreakPreview" zoomScaleSheetLayoutView="100" zoomScalePageLayoutView="0" workbookViewId="0" topLeftCell="A1">
      <selection activeCell="K17" sqref="K17"/>
    </sheetView>
  </sheetViews>
  <sheetFormatPr defaultColWidth="9.140625" defaultRowHeight="12.75"/>
  <cols>
    <col min="1" max="1" width="4.28125" style="71" customWidth="1"/>
    <col min="2" max="2" width="48.140625" style="72" customWidth="1"/>
    <col min="3" max="3" width="8.8515625" style="3" customWidth="1"/>
    <col min="4" max="4" width="0.85546875" style="4" hidden="1" customWidth="1"/>
    <col min="5" max="5" width="14.00390625" style="4" customWidth="1"/>
    <col min="6" max="6" width="13.8515625" style="4" customWidth="1"/>
    <col min="7" max="7" width="14.28125" style="4" customWidth="1"/>
    <col min="8" max="9" width="8.57421875" style="4" customWidth="1"/>
    <col min="10" max="16384" width="9.140625" style="5" customWidth="1"/>
  </cols>
  <sheetData>
    <row r="1" spans="1:2" ht="12.75">
      <c r="A1" s="1" t="s">
        <v>0</v>
      </c>
      <c r="B1" s="2"/>
    </row>
    <row r="2" spans="1:2" ht="12.75">
      <c r="A2" s="1" t="s">
        <v>1</v>
      </c>
      <c r="B2" s="2"/>
    </row>
    <row r="3" spans="1:2" ht="9" customHeight="1">
      <c r="A3" s="1"/>
      <c r="B3" s="2"/>
    </row>
    <row r="4" spans="1:10" ht="12.75">
      <c r="A4" s="1" t="s">
        <v>48</v>
      </c>
      <c r="B4" s="2"/>
      <c r="F4" s="134" t="s">
        <v>156</v>
      </c>
      <c r="G4" s="134"/>
      <c r="H4" s="126"/>
      <c r="I4" s="127"/>
      <c r="J4" s="132"/>
    </row>
    <row r="5" spans="1:10" ht="12.75">
      <c r="A5" s="6"/>
      <c r="B5" s="7"/>
      <c r="C5" s="131"/>
      <c r="D5" s="8"/>
      <c r="E5" s="130"/>
      <c r="F5" s="134" t="s">
        <v>157</v>
      </c>
      <c r="G5" s="135"/>
      <c r="H5" s="126"/>
      <c r="I5" s="127"/>
      <c r="J5" s="132"/>
    </row>
    <row r="6" spans="1:10" ht="12.75">
      <c r="A6" s="9" t="s">
        <v>2</v>
      </c>
      <c r="B6" s="7"/>
      <c r="C6" s="8"/>
      <c r="D6" s="8"/>
      <c r="E6" s="8"/>
      <c r="F6" s="134"/>
      <c r="G6" s="136"/>
      <c r="H6" s="126"/>
      <c r="I6" s="127"/>
      <c r="J6" s="4"/>
    </row>
    <row r="7" spans="1:10" ht="12.75">
      <c r="A7" s="9"/>
      <c r="B7" s="7"/>
      <c r="C7" s="8"/>
      <c r="D7" s="8"/>
      <c r="E7" s="8"/>
      <c r="F7" s="134" t="s">
        <v>158</v>
      </c>
      <c r="G7" s="135"/>
      <c r="H7" s="126"/>
      <c r="I7" s="127"/>
      <c r="J7" s="4"/>
    </row>
    <row r="8" spans="1:10" ht="12.75">
      <c r="A8" s="9"/>
      <c r="B8" s="7"/>
      <c r="C8" s="8"/>
      <c r="D8" s="8"/>
      <c r="E8" s="8"/>
      <c r="F8" s="135"/>
      <c r="G8" s="136"/>
      <c r="H8" s="133"/>
      <c r="I8" s="133"/>
      <c r="J8" s="4"/>
    </row>
    <row r="9" spans="1:10" ht="17.25" customHeight="1">
      <c r="A9" s="9"/>
      <c r="B9" s="7"/>
      <c r="C9" s="8"/>
      <c r="D9" s="8"/>
      <c r="E9" s="8"/>
      <c r="F9" s="134" t="s">
        <v>159</v>
      </c>
      <c r="G9" s="135"/>
      <c r="H9" s="128"/>
      <c r="I9" s="133"/>
      <c r="J9" s="4"/>
    </row>
    <row r="10" spans="1:10" ht="11.25" customHeight="1">
      <c r="A10" s="9" t="s">
        <v>3</v>
      </c>
      <c r="B10" s="12"/>
      <c r="C10" s="11"/>
      <c r="D10" s="11"/>
      <c r="F10" s="137"/>
      <c r="G10" s="136"/>
      <c r="H10" s="128"/>
      <c r="I10" s="133"/>
      <c r="J10" s="4"/>
    </row>
    <row r="11" spans="1:10" ht="12.75">
      <c r="A11" s="9"/>
      <c r="B11" s="12"/>
      <c r="C11" s="9"/>
      <c r="D11" s="11"/>
      <c r="E11" s="11"/>
      <c r="F11" s="134"/>
      <c r="G11" s="135"/>
      <c r="H11" s="133"/>
      <c r="I11" s="133"/>
      <c r="J11" s="4"/>
    </row>
    <row r="12" spans="1:10" ht="12.75">
      <c r="A12" s="9"/>
      <c r="B12" s="12"/>
      <c r="C12" s="9"/>
      <c r="D12" s="11"/>
      <c r="E12" s="11"/>
      <c r="F12" s="134" t="s">
        <v>160</v>
      </c>
      <c r="G12" s="135"/>
      <c r="H12" s="129"/>
      <c r="I12" s="133"/>
      <c r="J12" s="4"/>
    </row>
    <row r="13" spans="1:10" ht="12.75" customHeight="1">
      <c r="A13" s="9" t="s">
        <v>4</v>
      </c>
      <c r="B13" s="12"/>
      <c r="C13" s="11"/>
      <c r="D13" s="11"/>
      <c r="E13" s="11"/>
      <c r="F13" s="134"/>
      <c r="G13" s="135"/>
      <c r="H13" s="129"/>
      <c r="I13" s="133"/>
      <c r="J13" s="4"/>
    </row>
    <row r="14" spans="1:10" ht="16.5" customHeight="1">
      <c r="A14" s="9"/>
      <c r="B14" s="12"/>
      <c r="C14" s="11"/>
      <c r="D14" s="11"/>
      <c r="E14" s="11"/>
      <c r="F14" s="134" t="s">
        <v>161</v>
      </c>
      <c r="G14" s="137"/>
      <c r="H14" s="133"/>
      <c r="I14" s="133"/>
      <c r="J14" s="4"/>
    </row>
    <row r="15" spans="1:10" ht="12" customHeight="1">
      <c r="A15" s="9"/>
      <c r="B15" s="12"/>
      <c r="C15" s="11"/>
      <c r="D15" s="11"/>
      <c r="E15" s="11"/>
      <c r="F15" s="134"/>
      <c r="G15" s="134"/>
      <c r="H15" s="133"/>
      <c r="I15" s="133"/>
      <c r="J15" s="4"/>
    </row>
    <row r="16" spans="1:9" ht="12" customHeight="1">
      <c r="A16" s="9" t="s">
        <v>5</v>
      </c>
      <c r="B16" s="12"/>
      <c r="C16" s="11"/>
      <c r="D16" s="11"/>
      <c r="F16" s="134" t="s">
        <v>162</v>
      </c>
      <c r="G16" s="136"/>
      <c r="H16" s="5"/>
      <c r="I16" s="10"/>
    </row>
    <row r="17" spans="1:9" ht="12" customHeight="1">
      <c r="A17" s="9"/>
      <c r="B17" s="12"/>
      <c r="C17" s="11"/>
      <c r="D17" s="11"/>
      <c r="E17" s="9"/>
      <c r="F17" s="11"/>
      <c r="G17" s="10"/>
      <c r="H17" s="5"/>
      <c r="I17" s="10"/>
    </row>
    <row r="18" spans="1:9" ht="12" customHeight="1">
      <c r="A18" s="9"/>
      <c r="B18" s="12"/>
      <c r="C18" s="13"/>
      <c r="D18" s="11"/>
      <c r="E18" s="11"/>
      <c r="F18" s="11"/>
      <c r="G18" s="10"/>
      <c r="H18" s="5"/>
      <c r="I18" s="10"/>
    </row>
    <row r="19" spans="1:9" ht="10.5" customHeight="1">
      <c r="A19" s="9"/>
      <c r="B19" s="12"/>
      <c r="C19" s="13"/>
      <c r="D19" s="11"/>
      <c r="E19" s="11"/>
      <c r="F19" s="11"/>
      <c r="G19" s="1"/>
      <c r="H19" s="1"/>
      <c r="I19" s="1"/>
    </row>
    <row r="20" spans="1:9" s="18" customFormat="1" ht="15">
      <c r="A20" s="14" t="s">
        <v>49</v>
      </c>
      <c r="B20" s="15"/>
      <c r="C20" s="16"/>
      <c r="D20" s="16"/>
      <c r="E20" s="16"/>
      <c r="F20" s="16"/>
      <c r="G20" s="17"/>
      <c r="H20" s="17"/>
      <c r="I20" s="17"/>
    </row>
    <row r="21" spans="1:9" s="18" customFormat="1" ht="15">
      <c r="A21" s="14" t="s">
        <v>6</v>
      </c>
      <c r="B21" s="15"/>
      <c r="C21" s="16"/>
      <c r="D21" s="16"/>
      <c r="E21" s="16"/>
      <c r="F21" s="16"/>
      <c r="G21" s="17"/>
      <c r="H21" s="17"/>
      <c r="I21" s="17"/>
    </row>
    <row r="22" spans="1:9" ht="12.75" customHeight="1">
      <c r="A22" s="9"/>
      <c r="B22" s="12"/>
      <c r="C22" s="13"/>
      <c r="D22" s="11"/>
      <c r="E22" s="11"/>
      <c r="F22" s="11"/>
      <c r="G22" s="1"/>
      <c r="H22" s="1"/>
      <c r="I22" s="1"/>
    </row>
    <row r="23" spans="1:9" s="22" customFormat="1" ht="60" customHeight="1">
      <c r="A23" s="19" t="s">
        <v>7</v>
      </c>
      <c r="B23" s="19" t="s">
        <v>8</v>
      </c>
      <c r="C23" s="20" t="s">
        <v>9</v>
      </c>
      <c r="D23" s="21"/>
      <c r="E23" s="19" t="s">
        <v>16</v>
      </c>
      <c r="F23" s="98" t="s">
        <v>17</v>
      </c>
      <c r="G23" s="97" t="s">
        <v>13</v>
      </c>
      <c r="H23" s="97" t="s">
        <v>133</v>
      </c>
      <c r="I23" s="19" t="s">
        <v>134</v>
      </c>
    </row>
    <row r="24" spans="1:9" s="27" customFormat="1" ht="12">
      <c r="A24" s="23"/>
      <c r="B24" s="24"/>
      <c r="C24" s="25"/>
      <c r="D24" s="26">
        <v>1</v>
      </c>
      <c r="E24" s="28">
        <v>1</v>
      </c>
      <c r="F24" s="96">
        <v>2</v>
      </c>
      <c r="G24" s="95">
        <v>3</v>
      </c>
      <c r="H24" s="99">
        <v>4</v>
      </c>
      <c r="I24" s="94">
        <v>5</v>
      </c>
    </row>
    <row r="25" spans="1:9" s="22" customFormat="1" ht="28.5" customHeight="1">
      <c r="A25" s="28">
        <v>1</v>
      </c>
      <c r="B25" s="159" t="s">
        <v>224</v>
      </c>
      <c r="C25" s="160"/>
      <c r="D25" s="160"/>
      <c r="E25" s="161">
        <f>SUM(E26+E54+E130+E169+E188+E19)</f>
        <v>0</v>
      </c>
      <c r="F25" s="162">
        <f>SUM(F26+F54+F130+F169+F188+F19)</f>
        <v>0</v>
      </c>
      <c r="G25" s="161">
        <f>SUM(G26+G54+G130+G169+G188+G19)</f>
        <v>0</v>
      </c>
      <c r="H25" s="163" t="e">
        <f>SUM(F25/E25)</f>
        <v>#DIV/0!</v>
      </c>
      <c r="I25" s="163" t="e">
        <f>SUM(F25/G25)</f>
        <v>#DIV/0!</v>
      </c>
    </row>
    <row r="26" spans="1:9" s="22" customFormat="1" ht="24" customHeight="1">
      <c r="A26" s="28">
        <v>2</v>
      </c>
      <c r="B26" s="159" t="s">
        <v>227</v>
      </c>
      <c r="C26" s="160">
        <v>710000</v>
      </c>
      <c r="D26" s="160"/>
      <c r="E26" s="161">
        <f>SUM(E27+E31+E33+E35+E37+E41+E43+E52)</f>
        <v>0</v>
      </c>
      <c r="F26" s="162">
        <f>SUM(F27+F31+F33+F35+F37+F41+F43+F52)</f>
        <v>0</v>
      </c>
      <c r="G26" s="161">
        <f>SUM(G27+G31+G33+G35+G37+G41+G43+G52)</f>
        <v>0</v>
      </c>
      <c r="H26" s="163" t="e">
        <f aca="true" t="shared" si="0" ref="H26:H89">SUM(F26/E26)</f>
        <v>#DIV/0!</v>
      </c>
      <c r="I26" s="163" t="e">
        <f aca="true" t="shared" si="1" ref="I26:I89">SUM(F26/G26)</f>
        <v>#DIV/0!</v>
      </c>
    </row>
    <row r="27" spans="1:9" s="22" customFormat="1" ht="12">
      <c r="A27" s="28">
        <v>3</v>
      </c>
      <c r="B27" s="29" t="s">
        <v>50</v>
      </c>
      <c r="C27" s="69">
        <v>711000</v>
      </c>
      <c r="D27" s="69"/>
      <c r="E27" s="103">
        <f>SUM(E28+E29+E30)</f>
        <v>0</v>
      </c>
      <c r="F27" s="103">
        <f>SUM(F28+F29+F30)</f>
        <v>0</v>
      </c>
      <c r="G27" s="103">
        <f>SUM(G28+G29+G30)</f>
        <v>0</v>
      </c>
      <c r="H27" s="101" t="e">
        <f t="shared" si="0"/>
        <v>#DIV/0!</v>
      </c>
      <c r="I27" s="101" t="e">
        <f t="shared" si="1"/>
        <v>#DIV/0!</v>
      </c>
    </row>
    <row r="28" spans="1:9" s="22" customFormat="1" ht="12">
      <c r="A28" s="28">
        <v>4</v>
      </c>
      <c r="B28" s="46" t="s">
        <v>51</v>
      </c>
      <c r="C28" s="158">
        <v>711100</v>
      </c>
      <c r="D28" s="74"/>
      <c r="E28" s="103"/>
      <c r="F28" s="104"/>
      <c r="G28" s="103"/>
      <c r="H28" s="101" t="e">
        <f t="shared" si="0"/>
        <v>#DIV/0!</v>
      </c>
      <c r="I28" s="101" t="e">
        <f t="shared" si="1"/>
        <v>#DIV/0!</v>
      </c>
    </row>
    <row r="29" spans="1:9" s="33" customFormat="1" ht="12">
      <c r="A29" s="28">
        <v>5</v>
      </c>
      <c r="B29" s="145" t="s">
        <v>52</v>
      </c>
      <c r="C29" s="149">
        <v>711200</v>
      </c>
      <c r="D29" s="31"/>
      <c r="E29" s="103"/>
      <c r="F29" s="105"/>
      <c r="G29" s="103"/>
      <c r="H29" s="102" t="e">
        <f t="shared" si="0"/>
        <v>#DIV/0!</v>
      </c>
      <c r="I29" s="101" t="e">
        <f t="shared" si="1"/>
        <v>#DIV/0!</v>
      </c>
    </row>
    <row r="30" spans="1:9" s="36" customFormat="1" ht="48.75" customHeight="1">
      <c r="A30" s="28">
        <v>6</v>
      </c>
      <c r="B30" s="146" t="s">
        <v>53</v>
      </c>
      <c r="C30" s="148">
        <v>711900</v>
      </c>
      <c r="D30" s="34"/>
      <c r="E30" s="106"/>
      <c r="F30" s="107"/>
      <c r="G30" s="107"/>
      <c r="H30" s="101" t="e">
        <f t="shared" si="0"/>
        <v>#DIV/0!</v>
      </c>
      <c r="I30" s="101" t="e">
        <f t="shared" si="1"/>
        <v>#DIV/0!</v>
      </c>
    </row>
    <row r="31" spans="1:9" s="36" customFormat="1" ht="12">
      <c r="A31" s="28">
        <v>7</v>
      </c>
      <c r="B31" s="40" t="s">
        <v>135</v>
      </c>
      <c r="C31" s="41">
        <v>712000</v>
      </c>
      <c r="D31" s="42"/>
      <c r="E31" s="123">
        <f>SUM(E32)</f>
        <v>0</v>
      </c>
      <c r="F31" s="109">
        <f>SUM(F32)</f>
        <v>0</v>
      </c>
      <c r="G31" s="123">
        <f>SUM(G32)</f>
        <v>0</v>
      </c>
      <c r="H31" s="101" t="e">
        <f t="shared" si="0"/>
        <v>#DIV/0!</v>
      </c>
      <c r="I31" s="101" t="e">
        <f t="shared" si="1"/>
        <v>#DIV/0!</v>
      </c>
    </row>
    <row r="32" spans="1:9" s="36" customFormat="1" ht="12">
      <c r="A32" s="28">
        <v>8</v>
      </c>
      <c r="B32" s="145" t="s">
        <v>54</v>
      </c>
      <c r="C32" s="149">
        <v>712100</v>
      </c>
      <c r="D32" s="42"/>
      <c r="E32" s="108"/>
      <c r="F32" s="109"/>
      <c r="G32" s="123"/>
      <c r="H32" s="101" t="e">
        <f t="shared" si="0"/>
        <v>#DIV/0!</v>
      </c>
      <c r="I32" s="101" t="e">
        <f t="shared" si="1"/>
        <v>#DIV/0!</v>
      </c>
    </row>
    <row r="33" spans="1:9" s="44" customFormat="1" ht="12">
      <c r="A33" s="28">
        <v>9</v>
      </c>
      <c r="B33" s="40" t="s">
        <v>136</v>
      </c>
      <c r="C33" s="47">
        <v>713000</v>
      </c>
      <c r="D33" s="48"/>
      <c r="E33" s="100">
        <f>SUM(E34)</f>
        <v>0</v>
      </c>
      <c r="F33" s="110">
        <f>SUM(F34)</f>
        <v>0</v>
      </c>
      <c r="G33" s="123">
        <f>SUM(G34)</f>
        <v>0</v>
      </c>
      <c r="H33" s="101" t="e">
        <f t="shared" si="0"/>
        <v>#DIV/0!</v>
      </c>
      <c r="I33" s="101" t="e">
        <f t="shared" si="1"/>
        <v>#DIV/0!</v>
      </c>
    </row>
    <row r="34" spans="1:9" s="39" customFormat="1" ht="13.5" customHeight="1">
      <c r="A34" s="28">
        <v>10</v>
      </c>
      <c r="B34" s="145" t="s">
        <v>55</v>
      </c>
      <c r="C34" s="150">
        <v>713100</v>
      </c>
      <c r="D34" s="48"/>
      <c r="E34" s="100"/>
      <c r="F34" s="110"/>
      <c r="G34" s="108"/>
      <c r="H34" s="101" t="e">
        <f t="shared" si="0"/>
        <v>#DIV/0!</v>
      </c>
      <c r="I34" s="101" t="e">
        <f t="shared" si="1"/>
        <v>#DIV/0!</v>
      </c>
    </row>
    <row r="35" spans="1:9" s="22" customFormat="1" ht="12">
      <c r="A35" s="28">
        <v>11</v>
      </c>
      <c r="B35" s="50" t="s">
        <v>137</v>
      </c>
      <c r="C35" s="41">
        <v>714000</v>
      </c>
      <c r="D35" s="42"/>
      <c r="E35" s="100">
        <f>SUM(E36)</f>
        <v>0</v>
      </c>
      <c r="F35" s="110">
        <f>SUM(F36)</f>
        <v>0</v>
      </c>
      <c r="G35" s="123">
        <f>SUM(G36)</f>
        <v>0</v>
      </c>
      <c r="H35" s="101" t="e">
        <f t="shared" si="0"/>
        <v>#DIV/0!</v>
      </c>
      <c r="I35" s="101" t="e">
        <f t="shared" si="1"/>
        <v>#DIV/0!</v>
      </c>
    </row>
    <row r="36" spans="1:9" s="22" customFormat="1" ht="12">
      <c r="A36" s="28">
        <v>12</v>
      </c>
      <c r="B36" s="46" t="s">
        <v>56</v>
      </c>
      <c r="C36" s="151">
        <v>714100</v>
      </c>
      <c r="D36" s="42"/>
      <c r="E36" s="100"/>
      <c r="F36" s="110"/>
      <c r="G36" s="108"/>
      <c r="H36" s="101" t="e">
        <f t="shared" si="0"/>
        <v>#DIV/0!</v>
      </c>
      <c r="I36" s="101" t="e">
        <f t="shared" si="1"/>
        <v>#DIV/0!</v>
      </c>
    </row>
    <row r="37" spans="1:9" s="44" customFormat="1" ht="26.25" customHeight="1">
      <c r="A37" s="28">
        <v>13</v>
      </c>
      <c r="B37" s="55" t="s">
        <v>172</v>
      </c>
      <c r="C37" s="41">
        <v>715000</v>
      </c>
      <c r="D37" s="42"/>
      <c r="E37" s="100">
        <f>SUM(E38:E40)</f>
        <v>0</v>
      </c>
      <c r="F37" s="110">
        <f>SUM(F38:F40)</f>
        <v>0</v>
      </c>
      <c r="G37" s="123">
        <f>SUM(G38:G40)</f>
        <v>0</v>
      </c>
      <c r="H37" s="101" t="e">
        <f t="shared" si="0"/>
        <v>#DIV/0!</v>
      </c>
      <c r="I37" s="101" t="e">
        <f t="shared" si="1"/>
        <v>#DIV/0!</v>
      </c>
    </row>
    <row r="38" spans="1:9" s="39" customFormat="1" ht="24">
      <c r="A38" s="28">
        <v>14</v>
      </c>
      <c r="B38" s="147" t="s">
        <v>57</v>
      </c>
      <c r="C38" s="152">
        <v>715100</v>
      </c>
      <c r="D38" s="40"/>
      <c r="E38" s="100"/>
      <c r="F38" s="110"/>
      <c r="G38" s="108"/>
      <c r="H38" s="101" t="e">
        <f t="shared" si="0"/>
        <v>#DIV/0!</v>
      </c>
      <c r="I38" s="101" t="e">
        <f t="shared" si="1"/>
        <v>#DIV/0!</v>
      </c>
    </row>
    <row r="39" spans="1:9" s="22" customFormat="1" ht="12">
      <c r="A39" s="28">
        <v>15</v>
      </c>
      <c r="B39" s="46" t="s">
        <v>58</v>
      </c>
      <c r="C39" s="149">
        <v>715200</v>
      </c>
      <c r="D39" s="42"/>
      <c r="E39" s="100"/>
      <c r="F39" s="110"/>
      <c r="G39" s="108"/>
      <c r="H39" s="101" t="e">
        <f t="shared" si="0"/>
        <v>#DIV/0!</v>
      </c>
      <c r="I39" s="101" t="e">
        <f t="shared" si="1"/>
        <v>#DIV/0!</v>
      </c>
    </row>
    <row r="40" spans="1:9" s="39" customFormat="1" ht="24">
      <c r="A40" s="28">
        <v>16</v>
      </c>
      <c r="B40" s="46" t="s">
        <v>59</v>
      </c>
      <c r="C40" s="149">
        <v>715900</v>
      </c>
      <c r="D40" s="42"/>
      <c r="E40" s="100"/>
      <c r="F40" s="110"/>
      <c r="G40" s="108"/>
      <c r="H40" s="101" t="e">
        <f t="shared" si="0"/>
        <v>#DIV/0!</v>
      </c>
      <c r="I40" s="101" t="e">
        <f t="shared" si="1"/>
        <v>#DIV/0!</v>
      </c>
    </row>
    <row r="41" spans="1:9" s="44" customFormat="1" ht="12">
      <c r="A41" s="28">
        <v>17</v>
      </c>
      <c r="B41" s="29" t="s">
        <v>138</v>
      </c>
      <c r="C41" s="25">
        <v>716000</v>
      </c>
      <c r="D41" s="30"/>
      <c r="E41" s="109">
        <f>SUM(E42)</f>
        <v>0</v>
      </c>
      <c r="F41" s="115">
        <f>SUM(F42)</f>
        <v>0</v>
      </c>
      <c r="G41" s="109">
        <f>SUM(G42)</f>
        <v>0</v>
      </c>
      <c r="H41" s="101" t="e">
        <f t="shared" si="0"/>
        <v>#DIV/0!</v>
      </c>
      <c r="I41" s="101" t="e">
        <f t="shared" si="1"/>
        <v>#DIV/0!</v>
      </c>
    </row>
    <row r="42" spans="1:9" s="39" customFormat="1" ht="12">
      <c r="A42" s="28">
        <v>18</v>
      </c>
      <c r="B42" s="46" t="s">
        <v>60</v>
      </c>
      <c r="C42" s="149">
        <v>716100</v>
      </c>
      <c r="D42" s="42"/>
      <c r="E42" s="111"/>
      <c r="F42" s="112"/>
      <c r="G42" s="111"/>
      <c r="H42" s="101" t="e">
        <f t="shared" si="0"/>
        <v>#DIV/0!</v>
      </c>
      <c r="I42" s="101" t="e">
        <f t="shared" si="1"/>
        <v>#DIV/0!</v>
      </c>
    </row>
    <row r="43" spans="1:9" s="39" customFormat="1" ht="12">
      <c r="A43" s="28">
        <v>19</v>
      </c>
      <c r="B43" s="52" t="s">
        <v>173</v>
      </c>
      <c r="C43" s="53">
        <v>717000</v>
      </c>
      <c r="D43" s="31"/>
      <c r="E43" s="109">
        <f>SUM(E44)</f>
        <v>0</v>
      </c>
      <c r="F43" s="115">
        <f>SUM(F44)</f>
        <v>0</v>
      </c>
      <c r="G43" s="109">
        <f>SUM(G44)</f>
        <v>0</v>
      </c>
      <c r="H43" s="101" t="e">
        <f t="shared" si="0"/>
        <v>#DIV/0!</v>
      </c>
      <c r="I43" s="101" t="e">
        <f t="shared" si="1"/>
        <v>#DIV/0!</v>
      </c>
    </row>
    <row r="44" spans="1:9" s="39" customFormat="1" ht="12">
      <c r="A44" s="28">
        <v>20</v>
      </c>
      <c r="B44" s="37" t="s">
        <v>175</v>
      </c>
      <c r="C44" s="54">
        <v>717100</v>
      </c>
      <c r="D44" s="31"/>
      <c r="E44" s="111">
        <f>SUM(E45+E49+E50+E51)</f>
        <v>0</v>
      </c>
      <c r="F44" s="111">
        <f>SUM(F45)</f>
        <v>0</v>
      </c>
      <c r="G44" s="111">
        <f>SUM(G45)</f>
        <v>0</v>
      </c>
      <c r="H44" s="101" t="e">
        <f t="shared" si="0"/>
        <v>#DIV/0!</v>
      </c>
      <c r="I44" s="101" t="e">
        <f t="shared" si="1"/>
        <v>#DIV/0!</v>
      </c>
    </row>
    <row r="45" spans="1:9" s="39" customFormat="1" ht="24">
      <c r="A45" s="28">
        <v>21</v>
      </c>
      <c r="B45" s="37" t="s">
        <v>174</v>
      </c>
      <c r="C45" s="54">
        <v>717110</v>
      </c>
      <c r="D45" s="38"/>
      <c r="E45" s="111">
        <f>SUM(E46:E48)</f>
        <v>0</v>
      </c>
      <c r="F45" s="112">
        <f>SUM(F46:F48)</f>
        <v>0</v>
      </c>
      <c r="G45" s="111">
        <f>SUM(G46:G48)</f>
        <v>0</v>
      </c>
      <c r="H45" s="101" t="e">
        <f t="shared" si="0"/>
        <v>#DIV/0!</v>
      </c>
      <c r="I45" s="101" t="e">
        <f t="shared" si="1"/>
        <v>#DIV/0!</v>
      </c>
    </row>
    <row r="46" spans="1:9" s="39" customFormat="1" ht="22.5" customHeight="1">
      <c r="A46" s="28">
        <v>22</v>
      </c>
      <c r="B46" s="37" t="s">
        <v>10</v>
      </c>
      <c r="C46" s="54">
        <v>717111</v>
      </c>
      <c r="D46" s="38"/>
      <c r="E46" s="111"/>
      <c r="F46" s="112"/>
      <c r="G46" s="111"/>
      <c r="H46" s="101" t="e">
        <f t="shared" si="0"/>
        <v>#DIV/0!</v>
      </c>
      <c r="I46" s="101" t="e">
        <f t="shared" si="1"/>
        <v>#DIV/0!</v>
      </c>
    </row>
    <row r="47" spans="1:9" s="39" customFormat="1" ht="22.5" customHeight="1">
      <c r="A47" s="28">
        <v>23</v>
      </c>
      <c r="B47" s="37" t="s">
        <v>11</v>
      </c>
      <c r="C47" s="54">
        <v>717112</v>
      </c>
      <c r="D47" s="38"/>
      <c r="E47" s="111"/>
      <c r="F47" s="112"/>
      <c r="G47" s="111"/>
      <c r="H47" s="101" t="e">
        <f t="shared" si="0"/>
        <v>#DIV/0!</v>
      </c>
      <c r="I47" s="101" t="e">
        <f t="shared" si="1"/>
        <v>#DIV/0!</v>
      </c>
    </row>
    <row r="48" spans="1:9" s="39" customFormat="1" ht="22.5" customHeight="1">
      <c r="A48" s="28">
        <v>24</v>
      </c>
      <c r="B48" s="37" t="s">
        <v>12</v>
      </c>
      <c r="C48" s="54">
        <v>717114</v>
      </c>
      <c r="D48" s="38"/>
      <c r="E48" s="111"/>
      <c r="F48" s="112"/>
      <c r="G48" s="111"/>
      <c r="H48" s="101" t="e">
        <f t="shared" si="0"/>
        <v>#DIV/0!</v>
      </c>
      <c r="I48" s="101" t="e">
        <f t="shared" si="1"/>
        <v>#DIV/0!</v>
      </c>
    </row>
    <row r="49" spans="1:9" s="39" customFormat="1" ht="22.5" customHeight="1">
      <c r="A49" s="28">
        <v>25</v>
      </c>
      <c r="B49" s="37" t="s">
        <v>176</v>
      </c>
      <c r="C49" s="54">
        <v>717120</v>
      </c>
      <c r="D49" s="38"/>
      <c r="E49" s="111"/>
      <c r="F49" s="112"/>
      <c r="G49" s="111"/>
      <c r="H49" s="101" t="e">
        <f t="shared" si="0"/>
        <v>#DIV/0!</v>
      </c>
      <c r="I49" s="101" t="e">
        <f t="shared" si="1"/>
        <v>#DIV/0!</v>
      </c>
    </row>
    <row r="50" spans="1:9" s="39" customFormat="1" ht="22.5" customHeight="1">
      <c r="A50" s="28">
        <v>26</v>
      </c>
      <c r="B50" s="37" t="s">
        <v>177</v>
      </c>
      <c r="C50" s="54">
        <v>717130</v>
      </c>
      <c r="D50" s="38"/>
      <c r="E50" s="111"/>
      <c r="F50" s="112"/>
      <c r="G50" s="111"/>
      <c r="H50" s="101" t="e">
        <f t="shared" si="0"/>
        <v>#DIV/0!</v>
      </c>
      <c r="I50" s="101" t="e">
        <f t="shared" si="1"/>
        <v>#DIV/0!</v>
      </c>
    </row>
    <row r="51" spans="1:9" s="36" customFormat="1" ht="22.5" customHeight="1">
      <c r="A51" s="28">
        <v>27</v>
      </c>
      <c r="B51" s="37" t="s">
        <v>178</v>
      </c>
      <c r="C51" s="54">
        <v>717140</v>
      </c>
      <c r="D51" s="38"/>
      <c r="E51" s="124"/>
      <c r="F51" s="109"/>
      <c r="G51" s="109"/>
      <c r="H51" s="101" t="e">
        <f t="shared" si="0"/>
        <v>#DIV/0!</v>
      </c>
      <c r="I51" s="101" t="e">
        <f t="shared" si="1"/>
        <v>#DIV/0!</v>
      </c>
    </row>
    <row r="52" spans="1:9" s="22" customFormat="1" ht="12">
      <c r="A52" s="28">
        <v>28</v>
      </c>
      <c r="B52" s="50" t="s">
        <v>179</v>
      </c>
      <c r="C52" s="41">
        <v>719000</v>
      </c>
      <c r="D52" s="42"/>
      <c r="E52" s="109">
        <f>SUM(E53)</f>
        <v>0</v>
      </c>
      <c r="F52" s="109">
        <f>SUM(F53)</f>
        <v>0</v>
      </c>
      <c r="G52" s="109">
        <f>SUM(G53)</f>
        <v>0</v>
      </c>
      <c r="H52" s="101" t="e">
        <f t="shared" si="0"/>
        <v>#DIV/0!</v>
      </c>
      <c r="I52" s="101" t="e">
        <f t="shared" si="1"/>
        <v>#DIV/0!</v>
      </c>
    </row>
    <row r="53" spans="1:9" s="22" customFormat="1" ht="12">
      <c r="A53" s="28">
        <v>29</v>
      </c>
      <c r="B53" s="46" t="s">
        <v>61</v>
      </c>
      <c r="C53" s="149">
        <v>719100</v>
      </c>
      <c r="D53" s="31"/>
      <c r="E53" s="109"/>
      <c r="F53" s="114"/>
      <c r="G53" s="109"/>
      <c r="H53" s="101" t="e">
        <f t="shared" si="0"/>
        <v>#DIV/0!</v>
      </c>
      <c r="I53" s="101" t="e">
        <f t="shared" si="1"/>
        <v>#DIV/0!</v>
      </c>
    </row>
    <row r="54" spans="1:9" s="36" customFormat="1" ht="18.75" customHeight="1">
      <c r="A54" s="28">
        <v>30</v>
      </c>
      <c r="B54" s="164" t="s">
        <v>228</v>
      </c>
      <c r="C54" s="165">
        <v>720000</v>
      </c>
      <c r="D54" s="166"/>
      <c r="E54" s="167">
        <f>SUM(E55+E82+E124)</f>
        <v>0</v>
      </c>
      <c r="F54" s="168">
        <f>SUM(F55+F82+F124)</f>
        <v>0</v>
      </c>
      <c r="G54" s="167">
        <f>SUM(G55+G82+G124)</f>
        <v>0</v>
      </c>
      <c r="H54" s="163" t="e">
        <f t="shared" si="0"/>
        <v>#DIV/0!</v>
      </c>
      <c r="I54" s="163" t="e">
        <f t="shared" si="1"/>
        <v>#DIV/0!</v>
      </c>
    </row>
    <row r="55" spans="1:9" s="44" customFormat="1" ht="24.75" customHeight="1">
      <c r="A55" s="28">
        <v>31</v>
      </c>
      <c r="B55" s="63" t="s">
        <v>184</v>
      </c>
      <c r="C55" s="41">
        <v>721000</v>
      </c>
      <c r="D55" s="42"/>
      <c r="E55" s="109">
        <f>SUM(E56+E60+E61+E69+E77+E78+E79)</f>
        <v>0</v>
      </c>
      <c r="F55" s="109">
        <f>SUM(F56+F60+F61+F69+F77+F78+F79)</f>
        <v>0</v>
      </c>
      <c r="G55" s="109">
        <f>SUM(G56+G60+G61+G69+G77+G78+G79)</f>
        <v>0</v>
      </c>
      <c r="H55" s="101" t="e">
        <f t="shared" si="0"/>
        <v>#DIV/0!</v>
      </c>
      <c r="I55" s="101" t="e">
        <f t="shared" si="1"/>
        <v>#DIV/0!</v>
      </c>
    </row>
    <row r="56" spans="1:9" s="39" customFormat="1" ht="24">
      <c r="A56" s="28">
        <v>32</v>
      </c>
      <c r="B56" s="78" t="s">
        <v>180</v>
      </c>
      <c r="C56" s="149">
        <v>721100</v>
      </c>
      <c r="D56" s="42"/>
      <c r="E56" s="111">
        <f>SUM(E57:E59)</f>
        <v>0</v>
      </c>
      <c r="F56" s="125">
        <f>SUM(F57:F59)</f>
        <v>0</v>
      </c>
      <c r="G56" s="111">
        <f>SUM(G57:G59)</f>
        <v>0</v>
      </c>
      <c r="H56" s="101" t="e">
        <f t="shared" si="0"/>
        <v>#DIV/0!</v>
      </c>
      <c r="I56" s="101" t="e">
        <f t="shared" si="1"/>
        <v>#DIV/0!</v>
      </c>
    </row>
    <row r="57" spans="1:9" s="39" customFormat="1" ht="15" customHeight="1">
      <c r="A57" s="28">
        <v>33</v>
      </c>
      <c r="B57" s="46" t="s">
        <v>163</v>
      </c>
      <c r="C57" s="79">
        <v>721110</v>
      </c>
      <c r="D57" s="51"/>
      <c r="E57" s="109"/>
      <c r="F57" s="115"/>
      <c r="G57" s="113"/>
      <c r="H57" s="101" t="e">
        <f t="shared" si="0"/>
        <v>#DIV/0!</v>
      </c>
      <c r="I57" s="101" t="e">
        <f t="shared" si="1"/>
        <v>#DIV/0!</v>
      </c>
    </row>
    <row r="58" spans="1:9" s="39" customFormat="1" ht="12">
      <c r="A58" s="28">
        <v>34</v>
      </c>
      <c r="B58" s="46" t="s">
        <v>164</v>
      </c>
      <c r="C58" s="79">
        <v>721120</v>
      </c>
      <c r="D58" s="45"/>
      <c r="E58" s="109"/>
      <c r="F58" s="115"/>
      <c r="G58" s="113"/>
      <c r="H58" s="101" t="e">
        <f t="shared" si="0"/>
        <v>#DIV/0!</v>
      </c>
      <c r="I58" s="101" t="e">
        <f t="shared" si="1"/>
        <v>#DIV/0!</v>
      </c>
    </row>
    <row r="59" spans="1:9" s="22" customFormat="1" ht="24">
      <c r="A59" s="28">
        <v>35</v>
      </c>
      <c r="B59" s="46" t="s">
        <v>62</v>
      </c>
      <c r="C59" s="59">
        <v>721190</v>
      </c>
      <c r="D59" s="49"/>
      <c r="E59" s="109"/>
      <c r="F59" s="115"/>
      <c r="G59" s="113"/>
      <c r="H59" s="101" t="e">
        <f t="shared" si="0"/>
        <v>#DIV/0!</v>
      </c>
      <c r="I59" s="101" t="e">
        <f t="shared" si="1"/>
        <v>#DIV/0!</v>
      </c>
    </row>
    <row r="60" spans="1:9" s="22" customFormat="1" ht="12">
      <c r="A60" s="28">
        <v>36</v>
      </c>
      <c r="B60" s="46" t="s">
        <v>63</v>
      </c>
      <c r="C60" s="59">
        <v>721200</v>
      </c>
      <c r="D60" s="43"/>
      <c r="E60" s="116"/>
      <c r="F60" s="117"/>
      <c r="G60" s="118"/>
      <c r="H60" s="101" t="e">
        <f t="shared" si="0"/>
        <v>#DIV/0!</v>
      </c>
      <c r="I60" s="101" t="e">
        <f t="shared" si="1"/>
        <v>#DIV/0!</v>
      </c>
    </row>
    <row r="61" spans="1:9" s="22" customFormat="1" ht="24">
      <c r="A61" s="28">
        <v>37</v>
      </c>
      <c r="B61" s="78" t="s">
        <v>181</v>
      </c>
      <c r="C61" s="59">
        <v>721300</v>
      </c>
      <c r="D61" s="43"/>
      <c r="E61" s="116">
        <f>SUM(E62:E68)</f>
        <v>0</v>
      </c>
      <c r="F61" s="125">
        <f>SUM(F62:F68)</f>
        <v>0</v>
      </c>
      <c r="G61" s="118">
        <f>SUM(G62:G68)</f>
        <v>0</v>
      </c>
      <c r="H61" s="101" t="e">
        <f t="shared" si="0"/>
        <v>#DIV/0!</v>
      </c>
      <c r="I61" s="101" t="e">
        <f t="shared" si="1"/>
        <v>#DIV/0!</v>
      </c>
    </row>
    <row r="62" spans="1:9" s="22" customFormat="1" ht="12">
      <c r="A62" s="28">
        <v>38</v>
      </c>
      <c r="B62" s="46" t="s">
        <v>64</v>
      </c>
      <c r="C62" s="59">
        <v>721310</v>
      </c>
      <c r="D62" s="49"/>
      <c r="E62" s="116"/>
      <c r="F62" s="117"/>
      <c r="G62" s="118"/>
      <c r="H62" s="101" t="e">
        <f t="shared" si="0"/>
        <v>#DIV/0!</v>
      </c>
      <c r="I62" s="101" t="e">
        <f t="shared" si="1"/>
        <v>#DIV/0!</v>
      </c>
    </row>
    <row r="63" spans="1:9" s="22" customFormat="1" ht="24">
      <c r="A63" s="28">
        <v>39</v>
      </c>
      <c r="B63" s="80" t="s">
        <v>65</v>
      </c>
      <c r="C63" s="81">
        <v>721320</v>
      </c>
      <c r="D63" s="44"/>
      <c r="E63" s="116"/>
      <c r="F63" s="117"/>
      <c r="G63" s="118"/>
      <c r="H63" s="101" t="e">
        <f t="shared" si="0"/>
        <v>#DIV/0!</v>
      </c>
      <c r="I63" s="101" t="e">
        <f t="shared" si="1"/>
        <v>#DIV/0!</v>
      </c>
    </row>
    <row r="64" spans="1:9" s="44" customFormat="1" ht="11.25" customHeight="1">
      <c r="A64" s="28">
        <v>40</v>
      </c>
      <c r="B64" s="46" t="s">
        <v>66</v>
      </c>
      <c r="C64" s="59">
        <v>721330</v>
      </c>
      <c r="D64" s="49"/>
      <c r="E64" s="116"/>
      <c r="F64" s="117"/>
      <c r="G64" s="118"/>
      <c r="H64" s="101" t="e">
        <f t="shared" si="0"/>
        <v>#DIV/0!</v>
      </c>
      <c r="I64" s="101" t="e">
        <f t="shared" si="1"/>
        <v>#DIV/0!</v>
      </c>
    </row>
    <row r="65" spans="1:9" s="44" customFormat="1" ht="15" customHeight="1">
      <c r="A65" s="28">
        <v>41</v>
      </c>
      <c r="B65" s="46" t="s">
        <v>67</v>
      </c>
      <c r="C65" s="59">
        <v>721340</v>
      </c>
      <c r="D65" s="49"/>
      <c r="E65" s="119"/>
      <c r="F65" s="117"/>
      <c r="G65" s="119"/>
      <c r="H65" s="101" t="e">
        <f t="shared" si="0"/>
        <v>#DIV/0!</v>
      </c>
      <c r="I65" s="101" t="e">
        <f t="shared" si="1"/>
        <v>#DIV/0!</v>
      </c>
    </row>
    <row r="66" spans="1:9" s="22" customFormat="1" ht="24">
      <c r="A66" s="28">
        <v>42</v>
      </c>
      <c r="B66" s="82" t="s">
        <v>68</v>
      </c>
      <c r="C66" s="59">
        <v>721350</v>
      </c>
      <c r="D66" s="49"/>
      <c r="E66" s="119"/>
      <c r="F66" s="117"/>
      <c r="G66" s="119"/>
      <c r="H66" s="101" t="e">
        <f t="shared" si="0"/>
        <v>#DIV/0!</v>
      </c>
      <c r="I66" s="101" t="e">
        <f t="shared" si="1"/>
        <v>#DIV/0!</v>
      </c>
    </row>
    <row r="67" spans="1:9" s="22" customFormat="1" ht="15" customHeight="1">
      <c r="A67" s="28">
        <v>43</v>
      </c>
      <c r="B67" s="46" t="s">
        <v>69</v>
      </c>
      <c r="C67" s="59">
        <v>721360</v>
      </c>
      <c r="D67" s="49"/>
      <c r="E67" s="119"/>
      <c r="F67" s="117"/>
      <c r="G67" s="119"/>
      <c r="H67" s="101" t="e">
        <f t="shared" si="0"/>
        <v>#DIV/0!</v>
      </c>
      <c r="I67" s="101" t="e">
        <f t="shared" si="1"/>
        <v>#DIV/0!</v>
      </c>
    </row>
    <row r="68" spans="1:9" s="36" customFormat="1" ht="12">
      <c r="A68" s="28">
        <v>44</v>
      </c>
      <c r="B68" s="46" t="s">
        <v>70</v>
      </c>
      <c r="C68" s="59">
        <v>721370</v>
      </c>
      <c r="D68" s="49"/>
      <c r="E68" s="119"/>
      <c r="F68" s="117"/>
      <c r="G68" s="119"/>
      <c r="H68" s="101" t="e">
        <f t="shared" si="0"/>
        <v>#DIV/0!</v>
      </c>
      <c r="I68" s="101" t="e">
        <f t="shared" si="1"/>
        <v>#DIV/0!</v>
      </c>
    </row>
    <row r="69" spans="1:9" s="22" customFormat="1" ht="24">
      <c r="A69" s="28">
        <v>45</v>
      </c>
      <c r="B69" s="78" t="s">
        <v>182</v>
      </c>
      <c r="C69" s="59">
        <v>721400</v>
      </c>
      <c r="D69" s="43"/>
      <c r="E69" s="111">
        <f>SUM(E70:E76)</f>
        <v>0</v>
      </c>
      <c r="F69" s="111">
        <f>SUM(F70:F76)</f>
        <v>0</v>
      </c>
      <c r="G69" s="111">
        <f>SUM(G70:G76)</f>
        <v>0</v>
      </c>
      <c r="H69" s="101" t="e">
        <f t="shared" si="0"/>
        <v>#DIV/0!</v>
      </c>
      <c r="I69" s="101" t="e">
        <f t="shared" si="1"/>
        <v>#DIV/0!</v>
      </c>
    </row>
    <row r="70" spans="1:9" s="22" customFormat="1" ht="12">
      <c r="A70" s="28">
        <v>46</v>
      </c>
      <c r="B70" s="46" t="s">
        <v>71</v>
      </c>
      <c r="C70" s="59">
        <v>721410</v>
      </c>
      <c r="D70" s="49"/>
      <c r="E70" s="119"/>
      <c r="F70" s="117"/>
      <c r="G70" s="119"/>
      <c r="H70" s="101" t="e">
        <f t="shared" si="0"/>
        <v>#DIV/0!</v>
      </c>
      <c r="I70" s="101" t="e">
        <f t="shared" si="1"/>
        <v>#DIV/0!</v>
      </c>
    </row>
    <row r="71" spans="1:9" s="22" customFormat="1" ht="24">
      <c r="A71" s="28">
        <v>47</v>
      </c>
      <c r="B71" s="46" t="s">
        <v>72</v>
      </c>
      <c r="C71" s="59">
        <v>721420</v>
      </c>
      <c r="D71" s="49"/>
      <c r="E71" s="119"/>
      <c r="F71" s="117"/>
      <c r="G71" s="119"/>
      <c r="H71" s="101" t="e">
        <f t="shared" si="0"/>
        <v>#DIV/0!</v>
      </c>
      <c r="I71" s="101" t="e">
        <f t="shared" si="1"/>
        <v>#DIV/0!</v>
      </c>
    </row>
    <row r="72" spans="1:9" s="44" customFormat="1" ht="12">
      <c r="A72" s="28">
        <v>48</v>
      </c>
      <c r="B72" s="46" t="s">
        <v>73</v>
      </c>
      <c r="C72" s="59">
        <v>721430</v>
      </c>
      <c r="D72" s="49"/>
      <c r="E72" s="119"/>
      <c r="F72" s="117"/>
      <c r="G72" s="119"/>
      <c r="H72" s="101" t="e">
        <f t="shared" si="0"/>
        <v>#DIV/0!</v>
      </c>
      <c r="I72" s="101" t="e">
        <f t="shared" si="1"/>
        <v>#DIV/0!</v>
      </c>
    </row>
    <row r="73" spans="1:9" s="44" customFormat="1" ht="14.25" customHeight="1">
      <c r="A73" s="28">
        <v>49</v>
      </c>
      <c r="B73" s="46" t="s">
        <v>74</v>
      </c>
      <c r="C73" s="59">
        <v>721440</v>
      </c>
      <c r="D73" s="49"/>
      <c r="E73" s="119"/>
      <c r="F73" s="117"/>
      <c r="G73" s="119"/>
      <c r="H73" s="101" t="e">
        <f t="shared" si="0"/>
        <v>#DIV/0!</v>
      </c>
      <c r="I73" s="101" t="e">
        <f t="shared" si="1"/>
        <v>#DIV/0!</v>
      </c>
    </row>
    <row r="74" spans="1:9" s="22" customFormat="1" ht="24">
      <c r="A74" s="28">
        <v>50</v>
      </c>
      <c r="B74" s="46" t="s">
        <v>75</v>
      </c>
      <c r="C74" s="59">
        <v>721450</v>
      </c>
      <c r="D74" s="49"/>
      <c r="E74" s="119"/>
      <c r="F74" s="117"/>
      <c r="G74" s="119"/>
      <c r="H74" s="101" t="e">
        <f t="shared" si="0"/>
        <v>#DIV/0!</v>
      </c>
      <c r="I74" s="101" t="e">
        <f t="shared" si="1"/>
        <v>#DIV/0!</v>
      </c>
    </row>
    <row r="75" spans="1:9" s="22" customFormat="1" ht="12">
      <c r="A75" s="28">
        <v>51</v>
      </c>
      <c r="B75" s="46" t="s">
        <v>76</v>
      </c>
      <c r="C75" s="59">
        <v>721460</v>
      </c>
      <c r="D75" s="49"/>
      <c r="E75" s="116"/>
      <c r="F75" s="120"/>
      <c r="G75" s="118"/>
      <c r="H75" s="101" t="e">
        <f t="shared" si="0"/>
        <v>#DIV/0!</v>
      </c>
      <c r="I75" s="101" t="e">
        <f t="shared" si="1"/>
        <v>#DIV/0!</v>
      </c>
    </row>
    <row r="76" spans="1:9" s="22" customFormat="1" ht="14.25" customHeight="1">
      <c r="A76" s="28">
        <v>52</v>
      </c>
      <c r="B76" s="46" t="s">
        <v>77</v>
      </c>
      <c r="C76" s="59">
        <v>721470</v>
      </c>
      <c r="D76" s="49"/>
      <c r="E76" s="116"/>
      <c r="F76" s="120"/>
      <c r="G76" s="118"/>
      <c r="H76" s="101" t="e">
        <f t="shared" si="0"/>
        <v>#DIV/0!</v>
      </c>
      <c r="I76" s="101" t="e">
        <f t="shared" si="1"/>
        <v>#DIV/0!</v>
      </c>
    </row>
    <row r="77" spans="1:9" s="22" customFormat="1" ht="12">
      <c r="A77" s="28">
        <v>53</v>
      </c>
      <c r="B77" s="46" t="s">
        <v>78</v>
      </c>
      <c r="C77" s="59">
        <v>721500</v>
      </c>
      <c r="D77" s="43"/>
      <c r="E77" s="116"/>
      <c r="F77" s="120"/>
      <c r="G77" s="118"/>
      <c r="H77" s="101" t="e">
        <f t="shared" si="0"/>
        <v>#DIV/0!</v>
      </c>
      <c r="I77" s="101" t="e">
        <f t="shared" si="1"/>
        <v>#DIV/0!</v>
      </c>
    </row>
    <row r="78" spans="1:9" s="22" customFormat="1" ht="12">
      <c r="A78" s="28">
        <v>54</v>
      </c>
      <c r="B78" s="37" t="s">
        <v>79</v>
      </c>
      <c r="C78" s="83">
        <v>721600</v>
      </c>
      <c r="D78" s="57"/>
      <c r="E78" s="116"/>
      <c r="F78" s="120"/>
      <c r="G78" s="118"/>
      <c r="H78" s="101" t="e">
        <f t="shared" si="0"/>
        <v>#DIV/0!</v>
      </c>
      <c r="I78" s="101" t="e">
        <f t="shared" si="1"/>
        <v>#DIV/0!</v>
      </c>
    </row>
    <row r="79" spans="1:9" s="22" customFormat="1" ht="24.75" customHeight="1">
      <c r="A79" s="28">
        <v>55</v>
      </c>
      <c r="B79" s="37" t="s">
        <v>183</v>
      </c>
      <c r="C79" s="83">
        <v>721700</v>
      </c>
      <c r="D79" s="57"/>
      <c r="E79" s="116">
        <f>SUM(E80:E81)</f>
        <v>0</v>
      </c>
      <c r="F79" s="120">
        <f>SUM(F80:F81)</f>
        <v>0</v>
      </c>
      <c r="G79" s="118">
        <f>SUM(G80:G81)</f>
        <v>0</v>
      </c>
      <c r="H79" s="101" t="e">
        <f t="shared" si="0"/>
        <v>#DIV/0!</v>
      </c>
      <c r="I79" s="101" t="e">
        <f t="shared" si="1"/>
        <v>#DIV/0!</v>
      </c>
    </row>
    <row r="80" spans="1:9" s="36" customFormat="1" ht="12" customHeight="1">
      <c r="A80" s="28">
        <v>56</v>
      </c>
      <c r="B80" s="37" t="s">
        <v>14</v>
      </c>
      <c r="C80" s="83">
        <v>721711</v>
      </c>
      <c r="D80" s="57"/>
      <c r="E80" s="118"/>
      <c r="F80" s="118"/>
      <c r="G80" s="118"/>
      <c r="H80" s="101" t="e">
        <f t="shared" si="0"/>
        <v>#DIV/0!</v>
      </c>
      <c r="I80" s="101" t="e">
        <f t="shared" si="1"/>
        <v>#DIV/0!</v>
      </c>
    </row>
    <row r="81" spans="1:9" s="36" customFormat="1" ht="12" customHeight="1">
      <c r="A81" s="28">
        <v>57</v>
      </c>
      <c r="B81" s="37" t="s">
        <v>15</v>
      </c>
      <c r="C81" s="83">
        <v>721712</v>
      </c>
      <c r="D81" s="57"/>
      <c r="E81" s="118"/>
      <c r="F81" s="118"/>
      <c r="G81" s="118"/>
      <c r="H81" s="101" t="e">
        <f t="shared" si="0"/>
        <v>#DIV/0!</v>
      </c>
      <c r="I81" s="101" t="e">
        <f t="shared" si="1"/>
        <v>#DIV/0!</v>
      </c>
    </row>
    <row r="82" spans="1:9" s="44" customFormat="1" ht="24">
      <c r="A82" s="28">
        <v>58</v>
      </c>
      <c r="B82" s="55" t="s">
        <v>192</v>
      </c>
      <c r="C82" s="68">
        <v>722000</v>
      </c>
      <c r="D82" s="43"/>
      <c r="E82" s="113">
        <f>SUM(E83+E87+E91+E94+E102+E112+E116)</f>
        <v>0</v>
      </c>
      <c r="F82" s="113">
        <f>SUM(F83+F87+F91+F94+F102+F112+F116)</f>
        <v>0</v>
      </c>
      <c r="G82" s="113">
        <f>SUM(G83+G87+G91+G94+G102+G112+G116)</f>
        <v>0</v>
      </c>
      <c r="H82" s="101" t="e">
        <f t="shared" si="0"/>
        <v>#DIV/0!</v>
      </c>
      <c r="I82" s="101" t="e">
        <f t="shared" si="1"/>
        <v>#DIV/0!</v>
      </c>
    </row>
    <row r="83" spans="1:9" s="22" customFormat="1" ht="12">
      <c r="A83" s="28">
        <v>59</v>
      </c>
      <c r="B83" s="46" t="s">
        <v>185</v>
      </c>
      <c r="C83" s="59">
        <v>722100</v>
      </c>
      <c r="D83" s="43"/>
      <c r="E83" s="118">
        <f>SUM(E84:E86)</f>
        <v>0</v>
      </c>
      <c r="F83" s="118">
        <f>SUM(F84:F86)</f>
        <v>0</v>
      </c>
      <c r="G83" s="118">
        <f>SUM(G84:G86)</f>
        <v>0</v>
      </c>
      <c r="H83" s="101" t="e">
        <f t="shared" si="0"/>
        <v>#DIV/0!</v>
      </c>
      <c r="I83" s="101" t="e">
        <f t="shared" si="1"/>
        <v>#DIV/0!</v>
      </c>
    </row>
    <row r="84" spans="1:9" s="22" customFormat="1" ht="12">
      <c r="A84" s="28">
        <v>60</v>
      </c>
      <c r="B84" s="46" t="s">
        <v>80</v>
      </c>
      <c r="C84" s="59">
        <v>722110</v>
      </c>
      <c r="D84" s="49"/>
      <c r="E84" s="118"/>
      <c r="F84" s="118"/>
      <c r="G84" s="118"/>
      <c r="H84" s="101" t="e">
        <f t="shared" si="0"/>
        <v>#DIV/0!</v>
      </c>
      <c r="I84" s="101" t="e">
        <f t="shared" si="1"/>
        <v>#DIV/0!</v>
      </c>
    </row>
    <row r="85" spans="1:9" s="44" customFormat="1" ht="12">
      <c r="A85" s="28">
        <v>61</v>
      </c>
      <c r="B85" s="46" t="s">
        <v>81</v>
      </c>
      <c r="C85" s="59">
        <v>722120</v>
      </c>
      <c r="D85" s="49"/>
      <c r="E85" s="118"/>
      <c r="F85" s="118"/>
      <c r="G85" s="118"/>
      <c r="H85" s="101" t="e">
        <f t="shared" si="0"/>
        <v>#DIV/0!</v>
      </c>
      <c r="I85" s="101" t="e">
        <f t="shared" si="1"/>
        <v>#DIV/0!</v>
      </c>
    </row>
    <row r="86" spans="1:9" s="22" customFormat="1" ht="12.75" customHeight="1">
      <c r="A86" s="28">
        <v>62</v>
      </c>
      <c r="B86" s="46" t="s">
        <v>82</v>
      </c>
      <c r="C86" s="59">
        <v>722130</v>
      </c>
      <c r="D86" s="49"/>
      <c r="E86" s="118"/>
      <c r="F86" s="118"/>
      <c r="G86" s="118"/>
      <c r="H86" s="101" t="e">
        <f t="shared" si="0"/>
        <v>#DIV/0!</v>
      </c>
      <c r="I86" s="101" t="e">
        <f t="shared" si="1"/>
        <v>#DIV/0!</v>
      </c>
    </row>
    <row r="87" spans="1:9" s="22" customFormat="1" ht="12">
      <c r="A87" s="28">
        <v>63</v>
      </c>
      <c r="B87" s="46" t="s">
        <v>186</v>
      </c>
      <c r="C87" s="59">
        <v>722200</v>
      </c>
      <c r="D87" s="43"/>
      <c r="E87" s="116">
        <f>SUM(E88:E90)</f>
        <v>0</v>
      </c>
      <c r="F87" s="116">
        <f>SUM(F88:F90)</f>
        <v>0</v>
      </c>
      <c r="G87" s="116">
        <f>SUM(G88:G90)</f>
        <v>0</v>
      </c>
      <c r="H87" s="101" t="e">
        <f t="shared" si="0"/>
        <v>#DIV/0!</v>
      </c>
      <c r="I87" s="101" t="e">
        <f t="shared" si="1"/>
        <v>#DIV/0!</v>
      </c>
    </row>
    <row r="88" spans="1:9" s="22" customFormat="1" ht="12">
      <c r="A88" s="28">
        <v>64</v>
      </c>
      <c r="B88" s="46" t="s">
        <v>83</v>
      </c>
      <c r="C88" s="59">
        <v>722210</v>
      </c>
      <c r="D88" s="49"/>
      <c r="E88" s="116"/>
      <c r="F88" s="116"/>
      <c r="G88" s="116"/>
      <c r="H88" s="101" t="e">
        <f t="shared" si="0"/>
        <v>#DIV/0!</v>
      </c>
      <c r="I88" s="101" t="e">
        <f t="shared" si="1"/>
        <v>#DIV/0!</v>
      </c>
    </row>
    <row r="89" spans="1:9" s="44" customFormat="1" ht="12">
      <c r="A89" s="28">
        <v>65</v>
      </c>
      <c r="B89" s="46" t="s">
        <v>84</v>
      </c>
      <c r="C89" s="59">
        <v>722220</v>
      </c>
      <c r="D89" s="49"/>
      <c r="E89" s="116"/>
      <c r="F89" s="116"/>
      <c r="G89" s="116"/>
      <c r="H89" s="101" t="e">
        <f t="shared" si="0"/>
        <v>#DIV/0!</v>
      </c>
      <c r="I89" s="101" t="e">
        <f t="shared" si="1"/>
        <v>#DIV/0!</v>
      </c>
    </row>
    <row r="90" spans="1:9" s="22" customFormat="1" ht="12">
      <c r="A90" s="28">
        <v>66</v>
      </c>
      <c r="B90" s="46" t="s">
        <v>85</v>
      </c>
      <c r="C90" s="59">
        <v>722230</v>
      </c>
      <c r="D90" s="49"/>
      <c r="E90" s="116"/>
      <c r="F90" s="116"/>
      <c r="G90" s="116"/>
      <c r="H90" s="101" t="e">
        <f aca="true" t="shared" si="2" ref="H90:H153">SUM(F90/E90)</f>
        <v>#DIV/0!</v>
      </c>
      <c r="I90" s="101" t="e">
        <f aca="true" t="shared" si="3" ref="I90:I153">SUM(F90/G90)</f>
        <v>#DIV/0!</v>
      </c>
    </row>
    <row r="91" spans="1:9" s="22" customFormat="1" ht="12">
      <c r="A91" s="28">
        <v>67</v>
      </c>
      <c r="B91" s="46" t="s">
        <v>187</v>
      </c>
      <c r="C91" s="59">
        <v>722300</v>
      </c>
      <c r="D91" s="43"/>
      <c r="E91" s="116">
        <f>SUM(E92:E93)</f>
        <v>0</v>
      </c>
      <c r="F91" s="116">
        <f>SUM(F92:F93)</f>
        <v>0</v>
      </c>
      <c r="G91" s="116">
        <f>SUM(G92:G93)</f>
        <v>0</v>
      </c>
      <c r="H91" s="101" t="e">
        <f t="shared" si="2"/>
        <v>#DIV/0!</v>
      </c>
      <c r="I91" s="101" t="e">
        <f t="shared" si="3"/>
        <v>#DIV/0!</v>
      </c>
    </row>
    <row r="92" spans="1:9" s="44" customFormat="1" ht="12">
      <c r="A92" s="28">
        <v>68</v>
      </c>
      <c r="B92" s="46" t="s">
        <v>86</v>
      </c>
      <c r="C92" s="59">
        <v>722310</v>
      </c>
      <c r="D92" s="49"/>
      <c r="E92" s="116"/>
      <c r="F92" s="116"/>
      <c r="G92" s="116"/>
      <c r="H92" s="101" t="e">
        <f t="shared" si="2"/>
        <v>#DIV/0!</v>
      </c>
      <c r="I92" s="101" t="e">
        <f t="shared" si="3"/>
        <v>#DIV/0!</v>
      </c>
    </row>
    <row r="93" spans="1:9" s="22" customFormat="1" ht="12">
      <c r="A93" s="28">
        <v>69</v>
      </c>
      <c r="B93" s="46" t="s">
        <v>87</v>
      </c>
      <c r="C93" s="59">
        <v>722320</v>
      </c>
      <c r="D93" s="49"/>
      <c r="E93" s="116"/>
      <c r="F93" s="116"/>
      <c r="G93" s="116"/>
      <c r="H93" s="101" t="e">
        <f t="shared" si="2"/>
        <v>#DIV/0!</v>
      </c>
      <c r="I93" s="101" t="e">
        <f t="shared" si="3"/>
        <v>#DIV/0!</v>
      </c>
    </row>
    <row r="94" spans="1:9" s="22" customFormat="1" ht="12.75" customHeight="1">
      <c r="A94" s="28">
        <v>70</v>
      </c>
      <c r="B94" s="78" t="s">
        <v>188</v>
      </c>
      <c r="C94" s="59">
        <v>722400</v>
      </c>
      <c r="D94" s="43"/>
      <c r="E94" s="116">
        <f>SUM(E95:E101)</f>
        <v>0</v>
      </c>
      <c r="F94" s="116">
        <f>SUM(F95:F101)</f>
        <v>0</v>
      </c>
      <c r="G94" s="116">
        <f>SUM(G95:G101)</f>
        <v>0</v>
      </c>
      <c r="H94" s="101" t="e">
        <f t="shared" si="2"/>
        <v>#DIV/0!</v>
      </c>
      <c r="I94" s="101" t="e">
        <f t="shared" si="3"/>
        <v>#DIV/0!</v>
      </c>
    </row>
    <row r="95" spans="1:9" s="22" customFormat="1" ht="12">
      <c r="A95" s="28">
        <v>71</v>
      </c>
      <c r="B95" s="46" t="s">
        <v>88</v>
      </c>
      <c r="C95" s="59">
        <v>722410</v>
      </c>
      <c r="D95" s="49"/>
      <c r="E95" s="116"/>
      <c r="F95" s="116"/>
      <c r="G95" s="116"/>
      <c r="H95" s="101" t="e">
        <f t="shared" si="2"/>
        <v>#DIV/0!</v>
      </c>
      <c r="I95" s="101" t="e">
        <f t="shared" si="3"/>
        <v>#DIV/0!</v>
      </c>
    </row>
    <row r="96" spans="1:9" s="22" customFormat="1" ht="12">
      <c r="A96" s="28">
        <v>72</v>
      </c>
      <c r="B96" s="46" t="s">
        <v>89</v>
      </c>
      <c r="C96" s="59">
        <v>722420</v>
      </c>
      <c r="D96" s="49"/>
      <c r="E96" s="116"/>
      <c r="F96" s="116"/>
      <c r="G96" s="116"/>
      <c r="H96" s="101" t="e">
        <f t="shared" si="2"/>
        <v>#DIV/0!</v>
      </c>
      <c r="I96" s="101" t="e">
        <f t="shared" si="3"/>
        <v>#DIV/0!</v>
      </c>
    </row>
    <row r="97" spans="1:9" s="22" customFormat="1" ht="12">
      <c r="A97" s="28">
        <v>73</v>
      </c>
      <c r="B97" s="46" t="s">
        <v>90</v>
      </c>
      <c r="C97" s="59">
        <v>722430</v>
      </c>
      <c r="D97" s="49"/>
      <c r="E97" s="116"/>
      <c r="F97" s="116"/>
      <c r="G97" s="116"/>
      <c r="H97" s="101" t="e">
        <f t="shared" si="2"/>
        <v>#DIV/0!</v>
      </c>
      <c r="I97" s="101" t="e">
        <f t="shared" si="3"/>
        <v>#DIV/0!</v>
      </c>
    </row>
    <row r="98" spans="1:9" s="22" customFormat="1" ht="12">
      <c r="A98" s="28">
        <v>74</v>
      </c>
      <c r="B98" s="37" t="s">
        <v>91</v>
      </c>
      <c r="C98" s="84">
        <v>722440</v>
      </c>
      <c r="D98" s="57"/>
      <c r="E98" s="116"/>
      <c r="F98" s="116"/>
      <c r="G98" s="116"/>
      <c r="H98" s="101" t="e">
        <f t="shared" si="2"/>
        <v>#DIV/0!</v>
      </c>
      <c r="I98" s="101" t="e">
        <f t="shared" si="3"/>
        <v>#DIV/0!</v>
      </c>
    </row>
    <row r="99" spans="1:9" s="22" customFormat="1" ht="12">
      <c r="A99" s="28">
        <v>75</v>
      </c>
      <c r="B99" s="37" t="s">
        <v>92</v>
      </c>
      <c r="C99" s="83">
        <v>722450</v>
      </c>
      <c r="D99" s="57"/>
      <c r="E99" s="116"/>
      <c r="F99" s="116"/>
      <c r="G99" s="116"/>
      <c r="H99" s="101" t="e">
        <f t="shared" si="2"/>
        <v>#DIV/0!</v>
      </c>
      <c r="I99" s="101" t="e">
        <f t="shared" si="3"/>
        <v>#DIV/0!</v>
      </c>
    </row>
    <row r="100" spans="1:9" s="22" customFormat="1" ht="15" customHeight="1">
      <c r="A100" s="28">
        <v>76</v>
      </c>
      <c r="B100" s="37" t="s">
        <v>93</v>
      </c>
      <c r="C100" s="67">
        <v>722460</v>
      </c>
      <c r="D100" s="57"/>
      <c r="E100" s="116"/>
      <c r="F100" s="116"/>
      <c r="G100" s="116"/>
      <c r="H100" s="101" t="e">
        <f t="shared" si="2"/>
        <v>#DIV/0!</v>
      </c>
      <c r="I100" s="101" t="e">
        <f t="shared" si="3"/>
        <v>#DIV/0!</v>
      </c>
    </row>
    <row r="101" spans="1:9" s="141" customFormat="1" ht="27" customHeight="1">
      <c r="A101" s="28">
        <v>77</v>
      </c>
      <c r="B101" s="78" t="s">
        <v>139</v>
      </c>
      <c r="C101" s="154">
        <v>722470</v>
      </c>
      <c r="D101" s="138"/>
      <c r="E101" s="139"/>
      <c r="F101" s="139"/>
      <c r="G101" s="139"/>
      <c r="H101" s="140" t="e">
        <f t="shared" si="2"/>
        <v>#DIV/0!</v>
      </c>
      <c r="I101" s="140" t="e">
        <f t="shared" si="3"/>
        <v>#DIV/0!</v>
      </c>
    </row>
    <row r="102" spans="1:9" s="22" customFormat="1" ht="24.75" customHeight="1">
      <c r="A102" s="28">
        <v>78</v>
      </c>
      <c r="B102" s="78" t="s">
        <v>189</v>
      </c>
      <c r="C102" s="59">
        <v>722500</v>
      </c>
      <c r="D102" s="43"/>
      <c r="E102" s="116">
        <f>SUM(E103:E111)</f>
        <v>0</v>
      </c>
      <c r="F102" s="116">
        <f>SUM(F103:F111)</f>
        <v>0</v>
      </c>
      <c r="G102" s="116">
        <f>SUM(G103:G111)</f>
        <v>0</v>
      </c>
      <c r="H102" s="101" t="e">
        <f t="shared" si="2"/>
        <v>#DIV/0!</v>
      </c>
      <c r="I102" s="101" t="e">
        <f t="shared" si="3"/>
        <v>#DIV/0!</v>
      </c>
    </row>
    <row r="103" spans="1:9" s="22" customFormat="1" ht="24">
      <c r="A103" s="28">
        <v>79</v>
      </c>
      <c r="B103" s="37" t="s">
        <v>94</v>
      </c>
      <c r="C103" s="59">
        <v>722510</v>
      </c>
      <c r="D103" s="49"/>
      <c r="E103" s="116"/>
      <c r="F103" s="116"/>
      <c r="G103" s="116"/>
      <c r="H103" s="101" t="e">
        <f t="shared" si="2"/>
        <v>#DIV/0!</v>
      </c>
      <c r="I103" s="101" t="e">
        <f t="shared" si="3"/>
        <v>#DIV/0!</v>
      </c>
    </row>
    <row r="104" spans="1:9" s="22" customFormat="1" ht="12">
      <c r="A104" s="28">
        <v>80</v>
      </c>
      <c r="B104" s="37" t="s">
        <v>95</v>
      </c>
      <c r="C104" s="59">
        <v>722520</v>
      </c>
      <c r="D104" s="49"/>
      <c r="E104" s="116"/>
      <c r="F104" s="116"/>
      <c r="G104" s="116"/>
      <c r="H104" s="101" t="e">
        <f t="shared" si="2"/>
        <v>#DIV/0!</v>
      </c>
      <c r="I104" s="101" t="e">
        <f t="shared" si="3"/>
        <v>#DIV/0!</v>
      </c>
    </row>
    <row r="105" spans="1:9" s="22" customFormat="1" ht="12">
      <c r="A105" s="28">
        <v>81</v>
      </c>
      <c r="B105" s="46" t="s">
        <v>96</v>
      </c>
      <c r="C105" s="59">
        <v>722530</v>
      </c>
      <c r="D105" s="49"/>
      <c r="E105" s="116"/>
      <c r="F105" s="116"/>
      <c r="G105" s="116"/>
      <c r="H105" s="101" t="e">
        <f t="shared" si="2"/>
        <v>#DIV/0!</v>
      </c>
      <c r="I105" s="101" t="e">
        <f t="shared" si="3"/>
        <v>#DIV/0!</v>
      </c>
    </row>
    <row r="106" spans="1:9" s="22" customFormat="1" ht="12.75" customHeight="1">
      <c r="A106" s="28">
        <v>82</v>
      </c>
      <c r="B106" s="37" t="s">
        <v>97</v>
      </c>
      <c r="C106" s="83">
        <v>722540</v>
      </c>
      <c r="D106" s="57"/>
      <c r="E106" s="116"/>
      <c r="F106" s="116"/>
      <c r="G106" s="116"/>
      <c r="H106" s="101" t="e">
        <f t="shared" si="2"/>
        <v>#DIV/0!</v>
      </c>
      <c r="I106" s="101" t="e">
        <f t="shared" si="3"/>
        <v>#DIV/0!</v>
      </c>
    </row>
    <row r="107" spans="1:9" s="22" customFormat="1" ht="13.5" customHeight="1">
      <c r="A107" s="28">
        <v>83</v>
      </c>
      <c r="B107" s="37" t="s">
        <v>98</v>
      </c>
      <c r="C107" s="85">
        <v>722550</v>
      </c>
      <c r="D107" s="57"/>
      <c r="E107" s="116"/>
      <c r="F107" s="116"/>
      <c r="G107" s="116"/>
      <c r="H107" s="101" t="e">
        <f t="shared" si="2"/>
        <v>#DIV/0!</v>
      </c>
      <c r="I107" s="101" t="e">
        <f t="shared" si="3"/>
        <v>#DIV/0!</v>
      </c>
    </row>
    <row r="108" spans="1:9" s="22" customFormat="1" ht="12">
      <c r="A108" s="28">
        <v>84</v>
      </c>
      <c r="B108" s="37" t="s">
        <v>99</v>
      </c>
      <c r="C108" s="83">
        <v>722560</v>
      </c>
      <c r="D108" s="57"/>
      <c r="E108" s="116"/>
      <c r="F108" s="116"/>
      <c r="G108" s="116"/>
      <c r="H108" s="101" t="e">
        <f t="shared" si="2"/>
        <v>#DIV/0!</v>
      </c>
      <c r="I108" s="101" t="e">
        <f t="shared" si="3"/>
        <v>#DIV/0!</v>
      </c>
    </row>
    <row r="109" spans="1:9" s="22" customFormat="1" ht="24">
      <c r="A109" s="28">
        <v>85</v>
      </c>
      <c r="B109" s="37" t="s">
        <v>100</v>
      </c>
      <c r="C109" s="83">
        <v>722570</v>
      </c>
      <c r="D109" s="57"/>
      <c r="E109" s="118"/>
      <c r="F109" s="116"/>
      <c r="G109" s="121"/>
      <c r="H109" s="101" t="e">
        <f t="shared" si="2"/>
        <v>#DIV/0!</v>
      </c>
      <c r="I109" s="101" t="e">
        <f t="shared" si="3"/>
        <v>#DIV/0!</v>
      </c>
    </row>
    <row r="110" spans="1:9" s="22" customFormat="1" ht="12">
      <c r="A110" s="28">
        <v>86</v>
      </c>
      <c r="B110" s="37" t="s">
        <v>101</v>
      </c>
      <c r="C110" s="83">
        <v>722580</v>
      </c>
      <c r="D110" s="57"/>
      <c r="E110" s="116"/>
      <c r="F110" s="116"/>
      <c r="G110" s="116"/>
      <c r="H110" s="101" t="e">
        <f t="shared" si="2"/>
        <v>#DIV/0!</v>
      </c>
      <c r="I110" s="101" t="e">
        <f t="shared" si="3"/>
        <v>#DIV/0!</v>
      </c>
    </row>
    <row r="111" spans="1:9" s="22" customFormat="1" ht="12">
      <c r="A111" s="28">
        <v>87</v>
      </c>
      <c r="B111" s="46" t="s">
        <v>91</v>
      </c>
      <c r="C111" s="59">
        <v>722590</v>
      </c>
      <c r="D111" s="49"/>
      <c r="E111" s="118"/>
      <c r="F111" s="116"/>
      <c r="G111" s="116"/>
      <c r="H111" s="101" t="e">
        <f t="shared" si="2"/>
        <v>#DIV/0!</v>
      </c>
      <c r="I111" s="101" t="e">
        <f t="shared" si="3"/>
        <v>#DIV/0!</v>
      </c>
    </row>
    <row r="112" spans="1:9" s="22" customFormat="1" ht="24.75" customHeight="1">
      <c r="A112" s="28">
        <v>88</v>
      </c>
      <c r="B112" s="78" t="s">
        <v>190</v>
      </c>
      <c r="C112" s="86">
        <v>722600</v>
      </c>
      <c r="D112" s="43"/>
      <c r="E112" s="118">
        <f>SUM(E113:E115)</f>
        <v>0</v>
      </c>
      <c r="F112" s="116">
        <f>SUM(F113:F115)</f>
        <v>0</v>
      </c>
      <c r="G112" s="116">
        <f>SUM(G113:G115)</f>
        <v>0</v>
      </c>
      <c r="H112" s="101" t="e">
        <f t="shared" si="2"/>
        <v>#DIV/0!</v>
      </c>
      <c r="I112" s="101" t="e">
        <f t="shared" si="3"/>
        <v>#DIV/0!</v>
      </c>
    </row>
    <row r="113" spans="1:9" s="22" customFormat="1" ht="12">
      <c r="A113" s="28">
        <v>89</v>
      </c>
      <c r="B113" s="46" t="s">
        <v>102</v>
      </c>
      <c r="C113" s="59">
        <v>722610</v>
      </c>
      <c r="D113" s="49"/>
      <c r="E113" s="118"/>
      <c r="F113" s="116"/>
      <c r="G113" s="116"/>
      <c r="H113" s="101" t="e">
        <f t="shared" si="2"/>
        <v>#DIV/0!</v>
      </c>
      <c r="I113" s="101" t="e">
        <f t="shared" si="3"/>
        <v>#DIV/0!</v>
      </c>
    </row>
    <row r="114" spans="1:9" s="22" customFormat="1" ht="14.25" customHeight="1">
      <c r="A114" s="28">
        <v>90</v>
      </c>
      <c r="B114" s="46" t="s">
        <v>103</v>
      </c>
      <c r="C114" s="59">
        <v>722620</v>
      </c>
      <c r="D114" s="49"/>
      <c r="E114" s="118"/>
      <c r="F114" s="116"/>
      <c r="G114" s="116"/>
      <c r="H114" s="101" t="e">
        <f t="shared" si="2"/>
        <v>#DIV/0!</v>
      </c>
      <c r="I114" s="101" t="e">
        <f t="shared" si="3"/>
        <v>#DIV/0!</v>
      </c>
    </row>
    <row r="115" spans="1:9" s="22" customFormat="1" ht="12">
      <c r="A115" s="28">
        <v>91</v>
      </c>
      <c r="B115" s="46" t="s">
        <v>104</v>
      </c>
      <c r="C115" s="59">
        <v>722630</v>
      </c>
      <c r="D115" s="49"/>
      <c r="E115" s="122"/>
      <c r="F115" s="119"/>
      <c r="G115" s="119"/>
      <c r="H115" s="101" t="e">
        <f t="shared" si="2"/>
        <v>#DIV/0!</v>
      </c>
      <c r="I115" s="101" t="e">
        <f t="shared" si="3"/>
        <v>#DIV/0!</v>
      </c>
    </row>
    <row r="116" spans="1:9" s="22" customFormat="1" ht="12">
      <c r="A116" s="28">
        <v>92</v>
      </c>
      <c r="B116" s="153" t="s">
        <v>191</v>
      </c>
      <c r="C116" s="87">
        <v>722700</v>
      </c>
      <c r="D116" s="57"/>
      <c r="E116" s="124">
        <f>SUM(E117:E123)</f>
        <v>0</v>
      </c>
      <c r="F116" s="111">
        <f>SUM(F117:F123)</f>
        <v>0</v>
      </c>
      <c r="G116" s="111">
        <f>SUM(G117:G123)</f>
        <v>0</v>
      </c>
      <c r="H116" s="101" t="e">
        <f t="shared" si="2"/>
        <v>#DIV/0!</v>
      </c>
      <c r="I116" s="101" t="e">
        <f t="shared" si="3"/>
        <v>#DIV/0!</v>
      </c>
    </row>
    <row r="117" spans="1:9" s="22" customFormat="1" ht="12">
      <c r="A117" s="28">
        <v>93</v>
      </c>
      <c r="B117" s="88" t="s">
        <v>105</v>
      </c>
      <c r="C117" s="87">
        <v>722710</v>
      </c>
      <c r="D117" s="57"/>
      <c r="E117" s="122"/>
      <c r="F117" s="119"/>
      <c r="G117" s="119"/>
      <c r="H117" s="101" t="e">
        <f t="shared" si="2"/>
        <v>#DIV/0!</v>
      </c>
      <c r="I117" s="101" t="e">
        <f t="shared" si="3"/>
        <v>#DIV/0!</v>
      </c>
    </row>
    <row r="118" spans="1:9" s="22" customFormat="1" ht="12">
      <c r="A118" s="28">
        <v>94</v>
      </c>
      <c r="B118" s="88" t="s">
        <v>106</v>
      </c>
      <c r="C118" s="87">
        <v>722720</v>
      </c>
      <c r="D118" s="57"/>
      <c r="E118" s="122"/>
      <c r="F118" s="119"/>
      <c r="G118" s="119"/>
      <c r="H118" s="101" t="e">
        <f t="shared" si="2"/>
        <v>#DIV/0!</v>
      </c>
      <c r="I118" s="101" t="e">
        <f t="shared" si="3"/>
        <v>#DIV/0!</v>
      </c>
    </row>
    <row r="119" spans="1:9" s="22" customFormat="1" ht="24">
      <c r="A119" s="28">
        <v>95</v>
      </c>
      <c r="B119" s="88" t="s">
        <v>132</v>
      </c>
      <c r="C119" s="87">
        <v>722730</v>
      </c>
      <c r="D119" s="57"/>
      <c r="E119" s="122"/>
      <c r="F119" s="119"/>
      <c r="G119" s="119"/>
      <c r="H119" s="101" t="e">
        <f t="shared" si="2"/>
        <v>#DIV/0!</v>
      </c>
      <c r="I119" s="101" t="e">
        <f t="shared" si="3"/>
        <v>#DIV/0!</v>
      </c>
    </row>
    <row r="120" spans="1:9" s="22" customFormat="1" ht="12">
      <c r="A120" s="28">
        <v>96</v>
      </c>
      <c r="B120" s="88" t="s">
        <v>107</v>
      </c>
      <c r="C120" s="87">
        <v>722740</v>
      </c>
      <c r="D120" s="57"/>
      <c r="E120" s="122"/>
      <c r="F120" s="119"/>
      <c r="G120" s="119"/>
      <c r="H120" s="101" t="e">
        <f t="shared" si="2"/>
        <v>#DIV/0!</v>
      </c>
      <c r="I120" s="101" t="e">
        <f t="shared" si="3"/>
        <v>#DIV/0!</v>
      </c>
    </row>
    <row r="121" spans="1:9" s="22" customFormat="1" ht="12" customHeight="1">
      <c r="A121" s="28">
        <v>97</v>
      </c>
      <c r="B121" s="88" t="s">
        <v>108</v>
      </c>
      <c r="C121" s="87">
        <v>722750</v>
      </c>
      <c r="D121" s="57"/>
      <c r="E121" s="122"/>
      <c r="F121" s="119"/>
      <c r="G121" s="119"/>
      <c r="H121" s="101" t="e">
        <f t="shared" si="2"/>
        <v>#DIV/0!</v>
      </c>
      <c r="I121" s="101" t="e">
        <f t="shared" si="3"/>
        <v>#DIV/0!</v>
      </c>
    </row>
    <row r="122" spans="1:9" s="22" customFormat="1" ht="12">
      <c r="A122" s="28">
        <v>98</v>
      </c>
      <c r="B122" s="88" t="s">
        <v>109</v>
      </c>
      <c r="C122" s="87">
        <v>722760</v>
      </c>
      <c r="D122" s="57"/>
      <c r="E122" s="122"/>
      <c r="F122" s="119"/>
      <c r="G122" s="119"/>
      <c r="H122" s="101" t="e">
        <f t="shared" si="2"/>
        <v>#DIV/0!</v>
      </c>
      <c r="I122" s="101" t="e">
        <f t="shared" si="3"/>
        <v>#DIV/0!</v>
      </c>
    </row>
    <row r="123" spans="1:9" s="22" customFormat="1" ht="12">
      <c r="A123" s="28">
        <v>99</v>
      </c>
      <c r="B123" s="88" t="s">
        <v>110</v>
      </c>
      <c r="C123" s="87">
        <v>722790</v>
      </c>
      <c r="D123" s="57"/>
      <c r="E123" s="122"/>
      <c r="F123" s="119"/>
      <c r="G123" s="119"/>
      <c r="H123" s="101" t="e">
        <f t="shared" si="2"/>
        <v>#DIV/0!</v>
      </c>
      <c r="I123" s="101" t="e">
        <f t="shared" si="3"/>
        <v>#DIV/0!</v>
      </c>
    </row>
    <row r="124" spans="1:9" s="44" customFormat="1" ht="12">
      <c r="A124" s="28">
        <v>100</v>
      </c>
      <c r="B124" s="55" t="s">
        <v>193</v>
      </c>
      <c r="C124" s="58">
        <v>723000</v>
      </c>
      <c r="D124" s="43"/>
      <c r="E124" s="113">
        <f>SUM(E125)</f>
        <v>0</v>
      </c>
      <c r="F124" s="113">
        <f>SUM(F125)</f>
        <v>0</v>
      </c>
      <c r="G124" s="113">
        <f>SUM(G125)</f>
        <v>0</v>
      </c>
      <c r="H124" s="101" t="e">
        <f t="shared" si="2"/>
        <v>#DIV/0!</v>
      </c>
      <c r="I124" s="101" t="e">
        <f t="shared" si="3"/>
        <v>#DIV/0!</v>
      </c>
    </row>
    <row r="125" spans="1:9" s="22" customFormat="1" ht="12">
      <c r="A125" s="28">
        <v>101</v>
      </c>
      <c r="B125" s="78" t="s">
        <v>194</v>
      </c>
      <c r="C125" s="59">
        <v>723100</v>
      </c>
      <c r="D125" s="43"/>
      <c r="E125" s="124">
        <f>SUM(E126:E129)</f>
        <v>0</v>
      </c>
      <c r="F125" s="124">
        <f>SUM(F126:F129)</f>
        <v>0</v>
      </c>
      <c r="G125" s="124">
        <f>SUM(G126:G129)</f>
        <v>0</v>
      </c>
      <c r="H125" s="101" t="e">
        <f t="shared" si="2"/>
        <v>#DIV/0!</v>
      </c>
      <c r="I125" s="101" t="e">
        <f t="shared" si="3"/>
        <v>#DIV/0!</v>
      </c>
    </row>
    <row r="126" spans="1:9" s="22" customFormat="1" ht="12">
      <c r="A126" s="28">
        <v>102</v>
      </c>
      <c r="B126" s="46" t="s">
        <v>111</v>
      </c>
      <c r="C126" s="59">
        <v>723110</v>
      </c>
      <c r="D126" s="49"/>
      <c r="E126" s="122"/>
      <c r="F126" s="119"/>
      <c r="G126" s="119"/>
      <c r="H126" s="101" t="e">
        <f t="shared" si="2"/>
        <v>#DIV/0!</v>
      </c>
      <c r="I126" s="101" t="e">
        <f t="shared" si="3"/>
        <v>#DIV/0!</v>
      </c>
    </row>
    <row r="127" spans="1:9" s="22" customFormat="1" ht="12">
      <c r="A127" s="28">
        <v>103</v>
      </c>
      <c r="B127" s="46" t="s">
        <v>112</v>
      </c>
      <c r="C127" s="59">
        <v>723120</v>
      </c>
      <c r="D127" s="49"/>
      <c r="E127" s="118"/>
      <c r="F127" s="116"/>
      <c r="G127" s="116"/>
      <c r="H127" s="101" t="e">
        <f t="shared" si="2"/>
        <v>#DIV/0!</v>
      </c>
      <c r="I127" s="101" t="e">
        <f t="shared" si="3"/>
        <v>#DIV/0!</v>
      </c>
    </row>
    <row r="128" spans="1:9" s="22" customFormat="1" ht="13.5" customHeight="1">
      <c r="A128" s="28">
        <v>104</v>
      </c>
      <c r="B128" s="46" t="s">
        <v>113</v>
      </c>
      <c r="C128" s="59">
        <v>723130</v>
      </c>
      <c r="D128" s="49"/>
      <c r="E128" s="118"/>
      <c r="F128" s="116"/>
      <c r="G128" s="116"/>
      <c r="H128" s="101" t="e">
        <f t="shared" si="2"/>
        <v>#DIV/0!</v>
      </c>
      <c r="I128" s="101" t="e">
        <f t="shared" si="3"/>
        <v>#DIV/0!</v>
      </c>
    </row>
    <row r="129" spans="1:9" s="36" customFormat="1" ht="12">
      <c r="A129" s="28">
        <v>105</v>
      </c>
      <c r="B129" s="46" t="s">
        <v>114</v>
      </c>
      <c r="C129" s="79">
        <v>723140</v>
      </c>
      <c r="D129" s="57"/>
      <c r="E129" s="118"/>
      <c r="F129" s="116"/>
      <c r="G129" s="116"/>
      <c r="H129" s="101" t="e">
        <f t="shared" si="2"/>
        <v>#DIV/0!</v>
      </c>
      <c r="I129" s="101" t="e">
        <f t="shared" si="3"/>
        <v>#DIV/0!</v>
      </c>
    </row>
    <row r="130" spans="1:9" s="36" customFormat="1" ht="27" customHeight="1">
      <c r="A130" s="28">
        <v>106</v>
      </c>
      <c r="B130" s="159" t="s">
        <v>195</v>
      </c>
      <c r="C130" s="169">
        <v>730000</v>
      </c>
      <c r="D130" s="170"/>
      <c r="E130" s="171">
        <f>SUM(E131+E135+E165)</f>
        <v>0</v>
      </c>
      <c r="F130" s="171">
        <f>SUM(F131+F135+F165)</f>
        <v>0</v>
      </c>
      <c r="G130" s="171">
        <f>SUM(G131+G135+G165)</f>
        <v>0</v>
      </c>
      <c r="H130" s="163" t="e">
        <f t="shared" si="2"/>
        <v>#DIV/0!</v>
      </c>
      <c r="I130" s="163" t="e">
        <f t="shared" si="3"/>
        <v>#DIV/0!</v>
      </c>
    </row>
    <row r="131" spans="1:9" s="44" customFormat="1" ht="24">
      <c r="A131" s="28">
        <v>107</v>
      </c>
      <c r="B131" s="29" t="s">
        <v>196</v>
      </c>
      <c r="C131" s="58">
        <v>731000</v>
      </c>
      <c r="D131" s="43"/>
      <c r="E131" s="113">
        <f>SUM(E132)</f>
        <v>0</v>
      </c>
      <c r="F131" s="113">
        <f>SUM(F132)</f>
        <v>0</v>
      </c>
      <c r="G131" s="113">
        <f>SUM(G132)</f>
        <v>0</v>
      </c>
      <c r="H131" s="101" t="e">
        <f t="shared" si="2"/>
        <v>#DIV/0!</v>
      </c>
      <c r="I131" s="101" t="e">
        <f t="shared" si="3"/>
        <v>#DIV/0!</v>
      </c>
    </row>
    <row r="132" spans="1:9" s="22" customFormat="1" ht="24">
      <c r="A132" s="28">
        <v>108</v>
      </c>
      <c r="B132" s="78" t="s">
        <v>197</v>
      </c>
      <c r="C132" s="59">
        <v>731100</v>
      </c>
      <c r="D132" s="43"/>
      <c r="E132" s="118">
        <f>SUM(E133:E134)</f>
        <v>0</v>
      </c>
      <c r="F132" s="116">
        <f>SUM(F133:F134)</f>
        <v>0</v>
      </c>
      <c r="G132" s="116">
        <f>SUM(G133:G134)</f>
        <v>0</v>
      </c>
      <c r="H132" s="101" t="e">
        <f t="shared" si="2"/>
        <v>#DIV/0!</v>
      </c>
      <c r="I132" s="101" t="e">
        <f t="shared" si="3"/>
        <v>#DIV/0!</v>
      </c>
    </row>
    <row r="133" spans="1:9" s="22" customFormat="1" ht="12">
      <c r="A133" s="28">
        <v>109</v>
      </c>
      <c r="B133" s="46" t="s">
        <v>115</v>
      </c>
      <c r="C133" s="59">
        <v>731110</v>
      </c>
      <c r="D133" s="49"/>
      <c r="E133" s="118"/>
      <c r="F133" s="116"/>
      <c r="G133" s="116"/>
      <c r="H133" s="101" t="e">
        <f t="shared" si="2"/>
        <v>#DIV/0!</v>
      </c>
      <c r="I133" s="101" t="e">
        <f t="shared" si="3"/>
        <v>#DIV/0!</v>
      </c>
    </row>
    <row r="134" spans="1:9" s="22" customFormat="1" ht="12">
      <c r="A134" s="28">
        <v>110</v>
      </c>
      <c r="B134" s="46" t="s">
        <v>116</v>
      </c>
      <c r="C134" s="59">
        <v>731120</v>
      </c>
      <c r="D134" s="57"/>
      <c r="E134" s="118"/>
      <c r="F134" s="118"/>
      <c r="G134" s="118"/>
      <c r="H134" s="101" t="e">
        <f t="shared" si="2"/>
        <v>#DIV/0!</v>
      </c>
      <c r="I134" s="101" t="e">
        <f t="shared" si="3"/>
        <v>#DIV/0!</v>
      </c>
    </row>
    <row r="135" spans="1:9" s="22" customFormat="1" ht="12.75" customHeight="1">
      <c r="A135" s="155">
        <v>111</v>
      </c>
      <c r="B135" s="55" t="s">
        <v>198</v>
      </c>
      <c r="C135" s="68">
        <v>732000</v>
      </c>
      <c r="D135" s="138"/>
      <c r="E135" s="156">
        <f>SUM(E136)</f>
        <v>0</v>
      </c>
      <c r="F135" s="156">
        <f>SUM(F136)</f>
        <v>0</v>
      </c>
      <c r="G135" s="156">
        <f>SUM(G136)</f>
        <v>0</v>
      </c>
      <c r="H135" s="140" t="e">
        <f t="shared" si="2"/>
        <v>#DIV/0!</v>
      </c>
      <c r="I135" s="140" t="e">
        <f t="shared" si="3"/>
        <v>#DIV/0!</v>
      </c>
    </row>
    <row r="136" spans="1:9" s="22" customFormat="1" ht="24" customHeight="1">
      <c r="A136" s="28">
        <v>112</v>
      </c>
      <c r="B136" s="153" t="s">
        <v>229</v>
      </c>
      <c r="C136" s="59">
        <v>732100</v>
      </c>
      <c r="D136" s="57"/>
      <c r="E136" s="116">
        <f>SUM(E137+E144+E153+E158)</f>
        <v>0</v>
      </c>
      <c r="F136" s="116">
        <f>SUM(F137+F144+F153+F15)</f>
        <v>0</v>
      </c>
      <c r="G136" s="116">
        <f>SUM(G137+G144+G153+G15)</f>
        <v>0</v>
      </c>
      <c r="H136" s="101" t="e">
        <f t="shared" si="2"/>
        <v>#DIV/0!</v>
      </c>
      <c r="I136" s="101" t="e">
        <f t="shared" si="3"/>
        <v>#DIV/0!</v>
      </c>
    </row>
    <row r="137" spans="1:9" s="22" customFormat="1" ht="24">
      <c r="A137" s="28">
        <v>113</v>
      </c>
      <c r="B137" s="46" t="s">
        <v>199</v>
      </c>
      <c r="C137" s="59">
        <v>732110</v>
      </c>
      <c r="D137" s="57"/>
      <c r="E137" s="116">
        <f>SUM(E138:E143)</f>
        <v>0</v>
      </c>
      <c r="F137" s="116">
        <f>SUM(F138:F143)</f>
        <v>0</v>
      </c>
      <c r="G137" s="116">
        <f>SUM(G138:G143)</f>
        <v>0</v>
      </c>
      <c r="H137" s="101" t="e">
        <f t="shared" si="2"/>
        <v>#DIV/0!</v>
      </c>
      <c r="I137" s="101" t="e">
        <f t="shared" si="3"/>
        <v>#DIV/0!</v>
      </c>
    </row>
    <row r="138" spans="1:9" s="22" customFormat="1" ht="12">
      <c r="A138" s="28">
        <v>114</v>
      </c>
      <c r="B138" s="46" t="s">
        <v>18</v>
      </c>
      <c r="C138" s="59">
        <v>732111</v>
      </c>
      <c r="D138" s="57"/>
      <c r="E138" s="116"/>
      <c r="F138" s="118"/>
      <c r="G138" s="116"/>
      <c r="H138" s="101" t="e">
        <f t="shared" si="2"/>
        <v>#DIV/0!</v>
      </c>
      <c r="I138" s="101" t="e">
        <f t="shared" si="3"/>
        <v>#DIV/0!</v>
      </c>
    </row>
    <row r="139" spans="1:9" s="22" customFormat="1" ht="12">
      <c r="A139" s="28">
        <v>115</v>
      </c>
      <c r="B139" s="46" t="s">
        <v>19</v>
      </c>
      <c r="C139" s="59">
        <v>732112</v>
      </c>
      <c r="D139" s="57"/>
      <c r="E139" s="116"/>
      <c r="F139" s="118"/>
      <c r="G139" s="116"/>
      <c r="H139" s="101" t="e">
        <f t="shared" si="2"/>
        <v>#DIV/0!</v>
      </c>
      <c r="I139" s="101" t="e">
        <f t="shared" si="3"/>
        <v>#DIV/0!</v>
      </c>
    </row>
    <row r="140" spans="1:9" s="22" customFormat="1" ht="12">
      <c r="A140" s="28">
        <v>116</v>
      </c>
      <c r="B140" s="46" t="s">
        <v>20</v>
      </c>
      <c r="C140" s="59">
        <v>732113</v>
      </c>
      <c r="D140" s="57"/>
      <c r="E140" s="116"/>
      <c r="F140" s="118"/>
      <c r="G140" s="116"/>
      <c r="H140" s="101" t="e">
        <f t="shared" si="2"/>
        <v>#DIV/0!</v>
      </c>
      <c r="I140" s="101" t="e">
        <f t="shared" si="3"/>
        <v>#DIV/0!</v>
      </c>
    </row>
    <row r="141" spans="1:9" s="22" customFormat="1" ht="12">
      <c r="A141" s="28">
        <v>117</v>
      </c>
      <c r="B141" s="46" t="s">
        <v>21</v>
      </c>
      <c r="C141" s="59">
        <v>732114</v>
      </c>
      <c r="D141" s="57"/>
      <c r="E141" s="116"/>
      <c r="F141" s="118"/>
      <c r="G141" s="116"/>
      <c r="H141" s="101" t="e">
        <f t="shared" si="2"/>
        <v>#DIV/0!</v>
      </c>
      <c r="I141" s="101" t="e">
        <f t="shared" si="3"/>
        <v>#DIV/0!</v>
      </c>
    </row>
    <row r="142" spans="1:9" s="22" customFormat="1" ht="12">
      <c r="A142" s="28">
        <v>118</v>
      </c>
      <c r="B142" s="46" t="s">
        <v>22</v>
      </c>
      <c r="C142" s="59">
        <v>732115</v>
      </c>
      <c r="D142" s="57"/>
      <c r="E142" s="116"/>
      <c r="F142" s="118"/>
      <c r="G142" s="116"/>
      <c r="H142" s="101" t="e">
        <f t="shared" si="2"/>
        <v>#DIV/0!</v>
      </c>
      <c r="I142" s="101" t="e">
        <f t="shared" si="3"/>
        <v>#DIV/0!</v>
      </c>
    </row>
    <row r="143" spans="1:9" s="22" customFormat="1" ht="12">
      <c r="A143" s="28">
        <v>119</v>
      </c>
      <c r="B143" s="46" t="s">
        <v>23</v>
      </c>
      <c r="C143" s="59">
        <v>732116</v>
      </c>
      <c r="D143" s="57"/>
      <c r="E143" s="116"/>
      <c r="F143" s="118"/>
      <c r="G143" s="116"/>
      <c r="H143" s="101" t="e">
        <f t="shared" si="2"/>
        <v>#DIV/0!</v>
      </c>
      <c r="I143" s="101" t="e">
        <f t="shared" si="3"/>
        <v>#DIV/0!</v>
      </c>
    </row>
    <row r="144" spans="1:9" s="22" customFormat="1" ht="24">
      <c r="A144" s="28">
        <v>120</v>
      </c>
      <c r="B144" s="78" t="s">
        <v>200</v>
      </c>
      <c r="C144" s="86">
        <v>732120</v>
      </c>
      <c r="D144" s="138"/>
      <c r="E144" s="139">
        <f>SUM(E145:E152)</f>
        <v>0</v>
      </c>
      <c r="F144" s="142">
        <f>SUM(F145:F152)</f>
        <v>0</v>
      </c>
      <c r="G144" s="139">
        <f>SUM(G145:G152)</f>
        <v>0</v>
      </c>
      <c r="H144" s="140" t="e">
        <f t="shared" si="2"/>
        <v>#DIV/0!</v>
      </c>
      <c r="I144" s="140" t="e">
        <f t="shared" si="3"/>
        <v>#DIV/0!</v>
      </c>
    </row>
    <row r="145" spans="1:9" s="22" customFormat="1" ht="12">
      <c r="A145" s="28">
        <v>121</v>
      </c>
      <c r="B145" s="78" t="s">
        <v>140</v>
      </c>
      <c r="C145" s="86">
        <v>732121</v>
      </c>
      <c r="D145" s="138"/>
      <c r="E145" s="139"/>
      <c r="F145" s="142"/>
      <c r="G145" s="139"/>
      <c r="H145" s="140" t="e">
        <f t="shared" si="2"/>
        <v>#DIV/0!</v>
      </c>
      <c r="I145" s="140" t="e">
        <f t="shared" si="3"/>
        <v>#DIV/0!</v>
      </c>
    </row>
    <row r="146" spans="1:9" s="22" customFormat="1" ht="12">
      <c r="A146" s="28">
        <v>122</v>
      </c>
      <c r="B146" s="78" t="s">
        <v>141</v>
      </c>
      <c r="C146" s="86">
        <v>732122</v>
      </c>
      <c r="D146" s="138"/>
      <c r="E146" s="139"/>
      <c r="F146" s="142"/>
      <c r="G146" s="139"/>
      <c r="H146" s="140" t="e">
        <f t="shared" si="2"/>
        <v>#DIV/0!</v>
      </c>
      <c r="I146" s="140" t="e">
        <f t="shared" si="3"/>
        <v>#DIV/0!</v>
      </c>
    </row>
    <row r="147" spans="1:9" s="22" customFormat="1" ht="12">
      <c r="A147" s="28">
        <v>123</v>
      </c>
      <c r="B147" s="78" t="s">
        <v>142</v>
      </c>
      <c r="C147" s="86">
        <v>732123</v>
      </c>
      <c r="D147" s="138"/>
      <c r="E147" s="139"/>
      <c r="F147" s="142"/>
      <c r="G147" s="139"/>
      <c r="H147" s="140" t="e">
        <f t="shared" si="2"/>
        <v>#DIV/0!</v>
      </c>
      <c r="I147" s="140" t="e">
        <f t="shared" si="3"/>
        <v>#DIV/0!</v>
      </c>
    </row>
    <row r="148" spans="1:9" s="22" customFormat="1" ht="12">
      <c r="A148" s="28">
        <v>124</v>
      </c>
      <c r="B148" s="78" t="s">
        <v>143</v>
      </c>
      <c r="C148" s="86">
        <v>732124</v>
      </c>
      <c r="D148" s="138"/>
      <c r="E148" s="139"/>
      <c r="F148" s="142"/>
      <c r="G148" s="139"/>
      <c r="H148" s="140" t="e">
        <f t="shared" si="2"/>
        <v>#DIV/0!</v>
      </c>
      <c r="I148" s="140" t="e">
        <f t="shared" si="3"/>
        <v>#DIV/0!</v>
      </c>
    </row>
    <row r="149" spans="1:9" s="22" customFormat="1" ht="12">
      <c r="A149" s="28">
        <v>125</v>
      </c>
      <c r="B149" s="78" t="s">
        <v>144</v>
      </c>
      <c r="C149" s="86">
        <v>732125</v>
      </c>
      <c r="D149" s="138"/>
      <c r="E149" s="139"/>
      <c r="F149" s="142"/>
      <c r="G149" s="139"/>
      <c r="H149" s="140" t="e">
        <f t="shared" si="2"/>
        <v>#DIV/0!</v>
      </c>
      <c r="I149" s="140" t="e">
        <f t="shared" si="3"/>
        <v>#DIV/0!</v>
      </c>
    </row>
    <row r="150" spans="1:9" s="22" customFormat="1" ht="24">
      <c r="A150" s="28">
        <v>126</v>
      </c>
      <c r="B150" s="78" t="s">
        <v>145</v>
      </c>
      <c r="C150" s="86">
        <v>732126</v>
      </c>
      <c r="D150" s="138"/>
      <c r="E150" s="139"/>
      <c r="F150" s="142"/>
      <c r="G150" s="139"/>
      <c r="H150" s="140" t="e">
        <f t="shared" si="2"/>
        <v>#DIV/0!</v>
      </c>
      <c r="I150" s="140" t="e">
        <f t="shared" si="3"/>
        <v>#DIV/0!</v>
      </c>
    </row>
    <row r="151" spans="1:9" s="22" customFormat="1" ht="24">
      <c r="A151" s="28">
        <v>127</v>
      </c>
      <c r="B151" s="78" t="s">
        <v>146</v>
      </c>
      <c r="C151" s="86">
        <v>732127</v>
      </c>
      <c r="D151" s="138"/>
      <c r="E151" s="139"/>
      <c r="F151" s="142"/>
      <c r="G151" s="139"/>
      <c r="H151" s="140" t="e">
        <f t="shared" si="2"/>
        <v>#DIV/0!</v>
      </c>
      <c r="I151" s="140" t="e">
        <f t="shared" si="3"/>
        <v>#DIV/0!</v>
      </c>
    </row>
    <row r="152" spans="1:9" s="22" customFormat="1" ht="16.5" customHeight="1">
      <c r="A152" s="28">
        <v>128</v>
      </c>
      <c r="B152" s="78" t="s">
        <v>165</v>
      </c>
      <c r="C152" s="86">
        <v>732128</v>
      </c>
      <c r="D152" s="138"/>
      <c r="E152" s="139"/>
      <c r="F152" s="142"/>
      <c r="G152" s="139"/>
      <c r="H152" s="140" t="e">
        <f t="shared" si="2"/>
        <v>#DIV/0!</v>
      </c>
      <c r="I152" s="140" t="e">
        <f t="shared" si="3"/>
        <v>#DIV/0!</v>
      </c>
    </row>
    <row r="153" spans="1:256" s="22" customFormat="1" ht="12">
      <c r="A153" s="28">
        <v>129</v>
      </c>
      <c r="B153" s="143" t="s">
        <v>201</v>
      </c>
      <c r="C153" s="59">
        <v>732130</v>
      </c>
      <c r="D153" s="57"/>
      <c r="E153" s="116">
        <f>SUM(E154:E157)</f>
        <v>0</v>
      </c>
      <c r="F153" s="116">
        <f>SUM(F154:F157)</f>
        <v>0</v>
      </c>
      <c r="G153" s="116">
        <f>SUM(G154:G157)</f>
        <v>0</v>
      </c>
      <c r="H153" s="101" t="e">
        <f t="shared" si="2"/>
        <v>#DIV/0!</v>
      </c>
      <c r="I153" s="101" t="e">
        <f t="shared" si="3"/>
        <v>#DIV/0!</v>
      </c>
      <c r="IV153" s="22">
        <f>SUM(IV124:IV144)</f>
        <v>0</v>
      </c>
    </row>
    <row r="154" spans="1:9" s="22" customFormat="1" ht="12.75">
      <c r="A154" s="28">
        <v>130</v>
      </c>
      <c r="B154" s="46" t="s">
        <v>24</v>
      </c>
      <c r="C154" s="64">
        <v>732131</v>
      </c>
      <c r="D154" s="57"/>
      <c r="E154" s="116"/>
      <c r="F154" s="118"/>
      <c r="G154" s="116"/>
      <c r="H154" s="101" t="e">
        <f aca="true" t="shared" si="4" ref="H154:H217">SUM(F154/E154)</f>
        <v>#DIV/0!</v>
      </c>
      <c r="I154" s="101" t="e">
        <f aca="true" t="shared" si="5" ref="I154:I217">SUM(F154/G154)</f>
        <v>#DIV/0!</v>
      </c>
    </row>
    <row r="155" spans="1:9" s="22" customFormat="1" ht="24">
      <c r="A155" s="28">
        <v>131</v>
      </c>
      <c r="B155" s="46" t="s">
        <v>25</v>
      </c>
      <c r="C155" s="64">
        <v>732132</v>
      </c>
      <c r="D155" s="57"/>
      <c r="E155" s="116"/>
      <c r="F155" s="118"/>
      <c r="G155" s="116"/>
      <c r="H155" s="101" t="e">
        <f t="shared" si="4"/>
        <v>#DIV/0!</v>
      </c>
      <c r="I155" s="101" t="e">
        <f t="shared" si="5"/>
        <v>#DIV/0!</v>
      </c>
    </row>
    <row r="156" spans="1:9" s="22" customFormat="1" ht="12.75">
      <c r="A156" s="28">
        <v>132</v>
      </c>
      <c r="B156" s="78" t="s">
        <v>147</v>
      </c>
      <c r="C156" s="144">
        <v>732133</v>
      </c>
      <c r="D156" s="138"/>
      <c r="E156" s="139"/>
      <c r="F156" s="142"/>
      <c r="G156" s="139"/>
      <c r="H156" s="140" t="e">
        <f t="shared" si="4"/>
        <v>#DIV/0!</v>
      </c>
      <c r="I156" s="140" t="e">
        <f t="shared" si="5"/>
        <v>#DIV/0!</v>
      </c>
    </row>
    <row r="157" spans="1:9" s="22" customFormat="1" ht="12.75">
      <c r="A157" s="28">
        <v>133</v>
      </c>
      <c r="B157" s="78" t="s">
        <v>166</v>
      </c>
      <c r="C157" s="144">
        <v>732134</v>
      </c>
      <c r="D157" s="138"/>
      <c r="E157" s="139"/>
      <c r="F157" s="142"/>
      <c r="G157" s="139"/>
      <c r="H157" s="140" t="e">
        <f t="shared" si="4"/>
        <v>#DIV/0!</v>
      </c>
      <c r="I157" s="140" t="e">
        <f t="shared" si="5"/>
        <v>#DIV/0!</v>
      </c>
    </row>
    <row r="158" spans="1:9" s="22" customFormat="1" ht="24">
      <c r="A158" s="28">
        <v>134</v>
      </c>
      <c r="B158" s="46" t="s">
        <v>202</v>
      </c>
      <c r="C158" s="84">
        <v>732140</v>
      </c>
      <c r="D158" s="57"/>
      <c r="E158" s="116">
        <f>SUM(E159:E164)</f>
        <v>0</v>
      </c>
      <c r="F158" s="116">
        <f>SUM(F159:F164)</f>
        <v>0</v>
      </c>
      <c r="G158" s="116">
        <f>SUM(G159:G164)</f>
        <v>0</v>
      </c>
      <c r="H158" s="101" t="e">
        <f t="shared" si="4"/>
        <v>#DIV/0!</v>
      </c>
      <c r="I158" s="101" t="e">
        <f t="shared" si="5"/>
        <v>#DIV/0!</v>
      </c>
    </row>
    <row r="159" spans="1:9" s="22" customFormat="1" ht="24">
      <c r="A159" s="28">
        <v>135</v>
      </c>
      <c r="B159" s="46" t="s">
        <v>26</v>
      </c>
      <c r="C159" s="59">
        <v>732143</v>
      </c>
      <c r="D159" s="57"/>
      <c r="E159" s="116"/>
      <c r="F159" s="118"/>
      <c r="G159" s="116"/>
      <c r="H159" s="101" t="e">
        <f t="shared" si="4"/>
        <v>#DIV/0!</v>
      </c>
      <c r="I159" s="101" t="e">
        <f t="shared" si="5"/>
        <v>#DIV/0!</v>
      </c>
    </row>
    <row r="160" spans="1:9" s="22" customFormat="1" ht="24">
      <c r="A160" s="28">
        <v>136</v>
      </c>
      <c r="B160" s="46" t="s">
        <v>27</v>
      </c>
      <c r="C160" s="59">
        <v>732144</v>
      </c>
      <c r="D160" s="57"/>
      <c r="E160" s="116"/>
      <c r="F160" s="118"/>
      <c r="G160" s="116"/>
      <c r="H160" s="101" t="e">
        <f t="shared" si="4"/>
        <v>#DIV/0!</v>
      </c>
      <c r="I160" s="101" t="e">
        <f t="shared" si="5"/>
        <v>#DIV/0!</v>
      </c>
    </row>
    <row r="161" spans="1:9" s="22" customFormat="1" ht="36">
      <c r="A161" s="28">
        <v>137</v>
      </c>
      <c r="B161" s="46" t="s">
        <v>42</v>
      </c>
      <c r="C161" s="59">
        <v>732145</v>
      </c>
      <c r="D161" s="57"/>
      <c r="E161" s="116"/>
      <c r="F161" s="118"/>
      <c r="G161" s="116"/>
      <c r="H161" s="101" t="e">
        <f t="shared" si="4"/>
        <v>#DIV/0!</v>
      </c>
      <c r="I161" s="101" t="e">
        <f t="shared" si="5"/>
        <v>#DIV/0!</v>
      </c>
    </row>
    <row r="162" spans="1:9" s="22" customFormat="1" ht="36">
      <c r="A162" s="28">
        <v>138</v>
      </c>
      <c r="B162" s="46" t="s">
        <v>28</v>
      </c>
      <c r="C162" s="59">
        <v>732146</v>
      </c>
      <c r="D162" s="57"/>
      <c r="E162" s="116"/>
      <c r="F162" s="118"/>
      <c r="G162" s="116"/>
      <c r="H162" s="101" t="e">
        <f t="shared" si="4"/>
        <v>#DIV/0!</v>
      </c>
      <c r="I162" s="101" t="e">
        <f t="shared" si="5"/>
        <v>#DIV/0!</v>
      </c>
    </row>
    <row r="163" spans="1:9" s="22" customFormat="1" ht="24">
      <c r="A163" s="28">
        <v>139</v>
      </c>
      <c r="B163" s="78" t="s">
        <v>148</v>
      </c>
      <c r="C163" s="86">
        <v>732148</v>
      </c>
      <c r="D163" s="138"/>
      <c r="E163" s="139"/>
      <c r="F163" s="142"/>
      <c r="G163" s="139"/>
      <c r="H163" s="140" t="e">
        <f t="shared" si="4"/>
        <v>#DIV/0!</v>
      </c>
      <c r="I163" s="140" t="e">
        <f t="shared" si="5"/>
        <v>#DIV/0!</v>
      </c>
    </row>
    <row r="164" spans="1:9" s="22" customFormat="1" ht="36">
      <c r="A164" s="28">
        <v>140</v>
      </c>
      <c r="B164" s="78" t="s">
        <v>149</v>
      </c>
      <c r="C164" s="86">
        <v>732149</v>
      </c>
      <c r="D164" s="138"/>
      <c r="E164" s="139"/>
      <c r="F164" s="142"/>
      <c r="G164" s="139"/>
      <c r="H164" s="140" t="e">
        <f t="shared" si="4"/>
        <v>#DIV/0!</v>
      </c>
      <c r="I164" s="140" t="e">
        <f t="shared" si="5"/>
        <v>#DIV/0!</v>
      </c>
    </row>
    <row r="165" spans="1:9" s="22" customFormat="1" ht="12">
      <c r="A165" s="28">
        <v>141</v>
      </c>
      <c r="B165" s="65" t="s">
        <v>203</v>
      </c>
      <c r="C165" s="66">
        <v>733000</v>
      </c>
      <c r="D165" s="57"/>
      <c r="E165" s="109">
        <f>SUM(E166)</f>
        <v>0</v>
      </c>
      <c r="F165" s="109">
        <f>SUM(F166)</f>
        <v>0</v>
      </c>
      <c r="G165" s="109">
        <f>SUM(G166)</f>
        <v>0</v>
      </c>
      <c r="H165" s="101" t="e">
        <f t="shared" si="4"/>
        <v>#DIV/0!</v>
      </c>
      <c r="I165" s="101" t="e">
        <f t="shared" si="5"/>
        <v>#DIV/0!</v>
      </c>
    </row>
    <row r="166" spans="1:9" s="22" customFormat="1" ht="12">
      <c r="A166" s="28">
        <v>142</v>
      </c>
      <c r="B166" s="182" t="s">
        <v>204</v>
      </c>
      <c r="C166" s="84">
        <v>733100</v>
      </c>
      <c r="D166" s="57"/>
      <c r="E166" s="116">
        <f>SUM(E167:E168)</f>
        <v>0</v>
      </c>
      <c r="F166" s="116">
        <f>SUM(F167:F168)</f>
        <v>0</v>
      </c>
      <c r="G166" s="116">
        <f>SUM(G167:G168)</f>
        <v>0</v>
      </c>
      <c r="H166" s="101" t="e">
        <f t="shared" si="4"/>
        <v>#DIV/0!</v>
      </c>
      <c r="I166" s="101" t="e">
        <f t="shared" si="5"/>
        <v>#DIV/0!</v>
      </c>
    </row>
    <row r="167" spans="1:9" s="22" customFormat="1" ht="12.75">
      <c r="A167" s="28">
        <v>143</v>
      </c>
      <c r="B167" s="46" t="s">
        <v>117</v>
      </c>
      <c r="C167" s="90">
        <v>733110</v>
      </c>
      <c r="D167" s="57"/>
      <c r="E167" s="116"/>
      <c r="F167" s="118"/>
      <c r="G167" s="116"/>
      <c r="H167" s="101" t="e">
        <f t="shared" si="4"/>
        <v>#DIV/0!</v>
      </c>
      <c r="I167" s="101" t="e">
        <f t="shared" si="5"/>
        <v>#DIV/0!</v>
      </c>
    </row>
    <row r="168" spans="1:9" s="22" customFormat="1" ht="12">
      <c r="A168" s="28">
        <v>144</v>
      </c>
      <c r="B168" s="89" t="s">
        <v>118</v>
      </c>
      <c r="C168" s="84">
        <v>733120</v>
      </c>
      <c r="D168" s="57"/>
      <c r="E168" s="116"/>
      <c r="F168" s="118"/>
      <c r="G168" s="116"/>
      <c r="H168" s="101" t="e">
        <f t="shared" si="4"/>
        <v>#DIV/0!</v>
      </c>
      <c r="I168" s="101" t="e">
        <f t="shared" si="5"/>
        <v>#DIV/0!</v>
      </c>
    </row>
    <row r="169" spans="1:9" s="22" customFormat="1" ht="18.75" customHeight="1">
      <c r="A169" s="28">
        <v>145</v>
      </c>
      <c r="B169" s="164" t="s">
        <v>205</v>
      </c>
      <c r="C169" s="177">
        <v>740000</v>
      </c>
      <c r="D169" s="172"/>
      <c r="E169" s="173">
        <f>SUM(E170+E174)</f>
        <v>0</v>
      </c>
      <c r="F169" s="174">
        <f>SUM(F170+F174)</f>
        <v>0</v>
      </c>
      <c r="G169" s="173">
        <f>SUM(G170+G174)</f>
        <v>0</v>
      </c>
      <c r="H169" s="163" t="e">
        <f t="shared" si="4"/>
        <v>#DIV/0!</v>
      </c>
      <c r="I169" s="163" t="e">
        <f t="shared" si="5"/>
        <v>#DIV/0!</v>
      </c>
    </row>
    <row r="170" spans="1:9" s="22" customFormat="1" ht="24">
      <c r="A170" s="28">
        <v>146</v>
      </c>
      <c r="B170" s="78" t="s">
        <v>206</v>
      </c>
      <c r="C170" s="178">
        <v>741000</v>
      </c>
      <c r="D170" s="138"/>
      <c r="E170" s="139">
        <f>SUM(E171)</f>
        <v>0</v>
      </c>
      <c r="F170" s="142">
        <f>SUM(F171)</f>
        <v>0</v>
      </c>
      <c r="G170" s="139">
        <f>SUM(G171)</f>
        <v>0</v>
      </c>
      <c r="H170" s="140" t="e">
        <f t="shared" si="4"/>
        <v>#DIV/0!</v>
      </c>
      <c r="I170" s="140" t="e">
        <f t="shared" si="5"/>
        <v>#DIV/0!</v>
      </c>
    </row>
    <row r="171" spans="1:9" s="22" customFormat="1" ht="24">
      <c r="A171" s="28">
        <v>147</v>
      </c>
      <c r="B171" s="78" t="s">
        <v>207</v>
      </c>
      <c r="C171" s="178">
        <v>741100</v>
      </c>
      <c r="D171" s="138"/>
      <c r="E171" s="139">
        <f>SUM(E172:E173)</f>
        <v>0</v>
      </c>
      <c r="F171" s="142">
        <f>SUM(F172:F173)</f>
        <v>0</v>
      </c>
      <c r="G171" s="139">
        <f>SUM(G172:G173)</f>
        <v>0</v>
      </c>
      <c r="H171" s="140" t="e">
        <f t="shared" si="4"/>
        <v>#DIV/0!</v>
      </c>
      <c r="I171" s="140" t="e">
        <f t="shared" si="5"/>
        <v>#DIV/0!</v>
      </c>
    </row>
    <row r="172" spans="1:9" s="22" customFormat="1" ht="12">
      <c r="A172" s="28">
        <v>148</v>
      </c>
      <c r="B172" s="78" t="s">
        <v>150</v>
      </c>
      <c r="C172" s="178">
        <v>741110</v>
      </c>
      <c r="D172" s="138"/>
      <c r="E172" s="139"/>
      <c r="F172" s="142"/>
      <c r="G172" s="139"/>
      <c r="H172" s="140" t="e">
        <f t="shared" si="4"/>
        <v>#DIV/0!</v>
      </c>
      <c r="I172" s="140" t="e">
        <f t="shared" si="5"/>
        <v>#DIV/0!</v>
      </c>
    </row>
    <row r="173" spans="1:9" s="22" customFormat="1" ht="12">
      <c r="A173" s="28">
        <v>149</v>
      </c>
      <c r="B173" s="78" t="s">
        <v>151</v>
      </c>
      <c r="C173" s="178">
        <v>741120</v>
      </c>
      <c r="D173" s="138"/>
      <c r="E173" s="139"/>
      <c r="F173" s="142"/>
      <c r="G173" s="139"/>
      <c r="H173" s="140" t="e">
        <f t="shared" si="4"/>
        <v>#DIV/0!</v>
      </c>
      <c r="I173" s="140" t="e">
        <f t="shared" si="5"/>
        <v>#DIV/0!</v>
      </c>
    </row>
    <row r="174" spans="1:9" s="22" customFormat="1" ht="12">
      <c r="A174" s="28">
        <v>150</v>
      </c>
      <c r="B174" s="78" t="s">
        <v>208</v>
      </c>
      <c r="C174" s="178">
        <v>742000</v>
      </c>
      <c r="D174" s="138"/>
      <c r="E174" s="139">
        <f>SUM(E175+E183)</f>
        <v>0</v>
      </c>
      <c r="F174" s="142">
        <f>SUM(F175+F183)</f>
        <v>0</v>
      </c>
      <c r="G174" s="139">
        <f>SUM(G175+G183)</f>
        <v>0</v>
      </c>
      <c r="H174" s="140" t="e">
        <f t="shared" si="4"/>
        <v>#DIV/0!</v>
      </c>
      <c r="I174" s="140" t="e">
        <f t="shared" si="5"/>
        <v>#DIV/0!</v>
      </c>
    </row>
    <row r="175" spans="1:9" s="22" customFormat="1" ht="24">
      <c r="A175" s="28">
        <v>151</v>
      </c>
      <c r="B175" s="78" t="s">
        <v>209</v>
      </c>
      <c r="C175" s="178">
        <v>742100</v>
      </c>
      <c r="D175" s="138"/>
      <c r="E175" s="139">
        <f>SUM(E176:E182)</f>
        <v>0</v>
      </c>
      <c r="F175" s="142">
        <f>SUM(F176:F182)</f>
        <v>0</v>
      </c>
      <c r="G175" s="139">
        <f>SUM(G176:G182)</f>
        <v>0</v>
      </c>
      <c r="H175" s="140" t="e">
        <f t="shared" si="4"/>
        <v>#DIV/0!</v>
      </c>
      <c r="I175" s="140" t="e">
        <f t="shared" si="5"/>
        <v>#DIV/0!</v>
      </c>
    </row>
    <row r="176" spans="1:9" s="22" customFormat="1" ht="12">
      <c r="A176" s="28">
        <v>152</v>
      </c>
      <c r="B176" s="78" t="s">
        <v>152</v>
      </c>
      <c r="C176" s="178">
        <v>742110</v>
      </c>
      <c r="D176" s="138"/>
      <c r="E176" s="139"/>
      <c r="F176" s="142"/>
      <c r="G176" s="139"/>
      <c r="H176" s="140" t="e">
        <f t="shared" si="4"/>
        <v>#DIV/0!</v>
      </c>
      <c r="I176" s="140" t="e">
        <f t="shared" si="5"/>
        <v>#DIV/0!</v>
      </c>
    </row>
    <row r="177" spans="1:9" s="22" customFormat="1" ht="12">
      <c r="A177" s="28">
        <v>153</v>
      </c>
      <c r="B177" s="78" t="s">
        <v>30</v>
      </c>
      <c r="C177" s="178">
        <v>742111</v>
      </c>
      <c r="D177" s="138"/>
      <c r="E177" s="139"/>
      <c r="F177" s="142"/>
      <c r="G177" s="139"/>
      <c r="H177" s="140" t="e">
        <f t="shared" si="4"/>
        <v>#DIV/0!</v>
      </c>
      <c r="I177" s="140" t="e">
        <f t="shared" si="5"/>
        <v>#DIV/0!</v>
      </c>
    </row>
    <row r="178" spans="1:9" s="22" customFormat="1" ht="12">
      <c r="A178" s="28">
        <v>154</v>
      </c>
      <c r="B178" s="78" t="s">
        <v>31</v>
      </c>
      <c r="C178" s="178">
        <v>742112</v>
      </c>
      <c r="D178" s="138"/>
      <c r="E178" s="139"/>
      <c r="F178" s="142"/>
      <c r="G178" s="139"/>
      <c r="H178" s="140" t="e">
        <f t="shared" si="4"/>
        <v>#DIV/0!</v>
      </c>
      <c r="I178" s="140" t="e">
        <f t="shared" si="5"/>
        <v>#DIV/0!</v>
      </c>
    </row>
    <row r="179" spans="1:9" s="22" customFormat="1" ht="12">
      <c r="A179" s="28">
        <v>155</v>
      </c>
      <c r="B179" s="78" t="s">
        <v>32</v>
      </c>
      <c r="C179" s="178">
        <v>742113</v>
      </c>
      <c r="D179" s="138"/>
      <c r="E179" s="139"/>
      <c r="F179" s="142"/>
      <c r="G179" s="139"/>
      <c r="H179" s="140" t="e">
        <f t="shared" si="4"/>
        <v>#DIV/0!</v>
      </c>
      <c r="I179" s="140" t="e">
        <f t="shared" si="5"/>
        <v>#DIV/0!</v>
      </c>
    </row>
    <row r="180" spans="1:9" s="22" customFormat="1" ht="12">
      <c r="A180" s="28">
        <v>156</v>
      </c>
      <c r="B180" s="78" t="s">
        <v>33</v>
      </c>
      <c r="C180" s="178">
        <v>742114</v>
      </c>
      <c r="D180" s="138"/>
      <c r="E180" s="139"/>
      <c r="F180" s="142"/>
      <c r="G180" s="139"/>
      <c r="H180" s="140" t="e">
        <f t="shared" si="4"/>
        <v>#DIV/0!</v>
      </c>
      <c r="I180" s="140" t="e">
        <f t="shared" si="5"/>
        <v>#DIV/0!</v>
      </c>
    </row>
    <row r="181" spans="1:9" s="22" customFormat="1" ht="12">
      <c r="A181" s="28">
        <v>157</v>
      </c>
      <c r="B181" s="78" t="s">
        <v>34</v>
      </c>
      <c r="C181" s="178">
        <v>742115</v>
      </c>
      <c r="D181" s="138"/>
      <c r="E181" s="139"/>
      <c r="F181" s="142"/>
      <c r="G181" s="139"/>
      <c r="H181" s="140" t="e">
        <f t="shared" si="4"/>
        <v>#DIV/0!</v>
      </c>
      <c r="I181" s="140" t="e">
        <f t="shared" si="5"/>
        <v>#DIV/0!</v>
      </c>
    </row>
    <row r="182" spans="1:9" s="22" customFormat="1" ht="12">
      <c r="A182" s="28">
        <v>158</v>
      </c>
      <c r="B182" s="78" t="s">
        <v>35</v>
      </c>
      <c r="C182" s="178">
        <v>742116</v>
      </c>
      <c r="D182" s="138"/>
      <c r="E182" s="139"/>
      <c r="F182" s="142"/>
      <c r="G182" s="139"/>
      <c r="H182" s="140" t="e">
        <f t="shared" si="4"/>
        <v>#DIV/0!</v>
      </c>
      <c r="I182" s="140" t="e">
        <f t="shared" si="5"/>
        <v>#DIV/0!</v>
      </c>
    </row>
    <row r="183" spans="1:9" s="22" customFormat="1" ht="12">
      <c r="A183" s="28">
        <v>159</v>
      </c>
      <c r="B183" s="78" t="s">
        <v>210</v>
      </c>
      <c r="C183" s="178">
        <v>742200</v>
      </c>
      <c r="D183" s="138"/>
      <c r="E183" s="139">
        <f>SUM(E184:E187)</f>
        <v>0</v>
      </c>
      <c r="F183" s="142">
        <f>SUM(F184:F187)</f>
        <v>0</v>
      </c>
      <c r="G183" s="139">
        <f>SUM(G184:G187)</f>
        <v>0</v>
      </c>
      <c r="H183" s="140" t="e">
        <f t="shared" si="4"/>
        <v>#DIV/0!</v>
      </c>
      <c r="I183" s="140" t="e">
        <f t="shared" si="5"/>
        <v>#DIV/0!</v>
      </c>
    </row>
    <row r="184" spans="1:9" s="22" customFormat="1" ht="12">
      <c r="A184" s="28">
        <v>160</v>
      </c>
      <c r="B184" s="78" t="s">
        <v>153</v>
      </c>
      <c r="C184" s="178">
        <v>742210</v>
      </c>
      <c r="D184" s="138"/>
      <c r="E184" s="139"/>
      <c r="F184" s="142"/>
      <c r="G184" s="139"/>
      <c r="H184" s="140" t="e">
        <f t="shared" si="4"/>
        <v>#DIV/0!</v>
      </c>
      <c r="I184" s="140" t="e">
        <f t="shared" si="5"/>
        <v>#DIV/0!</v>
      </c>
    </row>
    <row r="185" spans="1:9" s="22" customFormat="1" ht="12">
      <c r="A185" s="28">
        <v>161</v>
      </c>
      <c r="B185" s="78" t="s">
        <v>153</v>
      </c>
      <c r="C185" s="178">
        <v>742211</v>
      </c>
      <c r="D185" s="138"/>
      <c r="E185" s="139"/>
      <c r="F185" s="142"/>
      <c r="G185" s="139"/>
      <c r="H185" s="140" t="e">
        <f t="shared" si="4"/>
        <v>#DIV/0!</v>
      </c>
      <c r="I185" s="140" t="e">
        <f t="shared" si="5"/>
        <v>#DIV/0!</v>
      </c>
    </row>
    <row r="186" spans="1:9" s="22" customFormat="1" ht="12">
      <c r="A186" s="28">
        <v>162</v>
      </c>
      <c r="B186" s="78" t="s">
        <v>154</v>
      </c>
      <c r="C186" s="178">
        <v>742212</v>
      </c>
      <c r="D186" s="138"/>
      <c r="E186" s="139"/>
      <c r="F186" s="142"/>
      <c r="G186" s="139"/>
      <c r="H186" s="140" t="e">
        <f t="shared" si="4"/>
        <v>#DIV/0!</v>
      </c>
      <c r="I186" s="140" t="e">
        <f t="shared" si="5"/>
        <v>#DIV/0!</v>
      </c>
    </row>
    <row r="187" spans="1:9" s="22" customFormat="1" ht="12">
      <c r="A187" s="28">
        <v>163</v>
      </c>
      <c r="B187" s="78" t="s">
        <v>155</v>
      </c>
      <c r="C187" s="178">
        <v>742213</v>
      </c>
      <c r="D187" s="138"/>
      <c r="E187" s="139"/>
      <c r="F187" s="142"/>
      <c r="G187" s="139"/>
      <c r="H187" s="140" t="e">
        <f t="shared" si="4"/>
        <v>#DIV/0!</v>
      </c>
      <c r="I187" s="140" t="e">
        <f t="shared" si="5"/>
        <v>#DIV/0!</v>
      </c>
    </row>
    <row r="188" spans="1:9" s="22" customFormat="1" ht="18.75" customHeight="1">
      <c r="A188" s="28">
        <v>164</v>
      </c>
      <c r="B188" s="159" t="s">
        <v>211</v>
      </c>
      <c r="C188" s="181">
        <v>770000</v>
      </c>
      <c r="D188" s="176"/>
      <c r="E188" s="167">
        <f aca="true" t="shared" si="6" ref="E188:G189">SUM(E189)</f>
        <v>0</v>
      </c>
      <c r="F188" s="167">
        <f t="shared" si="6"/>
        <v>0</v>
      </c>
      <c r="G188" s="167">
        <f t="shared" si="6"/>
        <v>0</v>
      </c>
      <c r="H188" s="163" t="e">
        <f t="shared" si="4"/>
        <v>#DIV/0!</v>
      </c>
      <c r="I188" s="163" t="e">
        <f t="shared" si="5"/>
        <v>#DIV/0!</v>
      </c>
    </row>
    <row r="189" spans="1:9" s="22" customFormat="1" ht="12">
      <c r="A189" s="28">
        <v>165</v>
      </c>
      <c r="B189" s="73" t="s">
        <v>212</v>
      </c>
      <c r="C189" s="179">
        <v>777000</v>
      </c>
      <c r="D189" s="57"/>
      <c r="E189" s="109">
        <f t="shared" si="6"/>
        <v>0</v>
      </c>
      <c r="F189" s="109">
        <f t="shared" si="6"/>
        <v>0</v>
      </c>
      <c r="G189" s="109">
        <f t="shared" si="6"/>
        <v>0</v>
      </c>
      <c r="H189" s="101" t="e">
        <f t="shared" si="4"/>
        <v>#DIV/0!</v>
      </c>
      <c r="I189" s="101" t="e">
        <f t="shared" si="5"/>
        <v>#DIV/0!</v>
      </c>
    </row>
    <row r="190" spans="1:9" s="22" customFormat="1" ht="12">
      <c r="A190" s="28">
        <v>166</v>
      </c>
      <c r="B190" s="46" t="s">
        <v>29</v>
      </c>
      <c r="C190" s="180">
        <v>777700</v>
      </c>
      <c r="D190" s="57"/>
      <c r="E190" s="118"/>
      <c r="F190" s="116"/>
      <c r="G190" s="116"/>
      <c r="H190" s="101" t="e">
        <f t="shared" si="4"/>
        <v>#DIV/0!</v>
      </c>
      <c r="I190" s="101" t="e">
        <f t="shared" si="5"/>
        <v>#DIV/0!</v>
      </c>
    </row>
    <row r="191" spans="1:9" s="22" customFormat="1" ht="18.75" customHeight="1">
      <c r="A191" s="28">
        <v>167</v>
      </c>
      <c r="B191" s="159" t="s">
        <v>226</v>
      </c>
      <c r="C191" s="175">
        <v>810000</v>
      </c>
      <c r="D191" s="176"/>
      <c r="E191" s="171">
        <f>SUM(E192+E198+E217+E229)</f>
        <v>0</v>
      </c>
      <c r="F191" s="171">
        <f>SUM(F192+F198+F217+F229)</f>
        <v>0</v>
      </c>
      <c r="G191" s="171">
        <f>SUM(G192+G198+G217+G229)</f>
        <v>0</v>
      </c>
      <c r="H191" s="163" t="e">
        <f t="shared" si="4"/>
        <v>#DIV/0!</v>
      </c>
      <c r="I191" s="163" t="e">
        <f t="shared" si="5"/>
        <v>#DIV/0!</v>
      </c>
    </row>
    <row r="192" spans="1:9" s="22" customFormat="1" ht="24">
      <c r="A192" s="28">
        <v>168</v>
      </c>
      <c r="B192" s="55" t="s">
        <v>214</v>
      </c>
      <c r="C192" s="68">
        <v>811000</v>
      </c>
      <c r="D192" s="57"/>
      <c r="E192" s="157">
        <f>SUM(E193+E196+E197)</f>
        <v>0</v>
      </c>
      <c r="F192" s="157">
        <f>SUM(F193+F196+F197)</f>
        <v>0</v>
      </c>
      <c r="G192" s="157">
        <f>SUM(G193+G196+G197)</f>
        <v>0</v>
      </c>
      <c r="H192" s="101" t="e">
        <f t="shared" si="4"/>
        <v>#DIV/0!</v>
      </c>
      <c r="I192" s="101" t="e">
        <f t="shared" si="5"/>
        <v>#DIV/0!</v>
      </c>
    </row>
    <row r="193" spans="1:9" s="22" customFormat="1" ht="12">
      <c r="A193" s="28">
        <v>169</v>
      </c>
      <c r="B193" s="78" t="s">
        <v>213</v>
      </c>
      <c r="C193" s="86">
        <v>811100</v>
      </c>
      <c r="D193" s="57"/>
      <c r="E193" s="118">
        <f>SUM(E194+E195)</f>
        <v>0</v>
      </c>
      <c r="F193" s="118">
        <f>SUM(F194+F195)</f>
        <v>0</v>
      </c>
      <c r="G193" s="118">
        <f>SUM(G194+G195)</f>
        <v>0</v>
      </c>
      <c r="H193" s="101" t="e">
        <f t="shared" si="4"/>
        <v>#DIV/0!</v>
      </c>
      <c r="I193" s="101" t="e">
        <f t="shared" si="5"/>
        <v>#DIV/0!</v>
      </c>
    </row>
    <row r="194" spans="1:9" s="22" customFormat="1" ht="12.75" customHeight="1">
      <c r="A194" s="28">
        <v>170</v>
      </c>
      <c r="B194" s="78" t="s">
        <v>119</v>
      </c>
      <c r="C194" s="86">
        <v>811110</v>
      </c>
      <c r="D194" s="57"/>
      <c r="E194" s="118"/>
      <c r="F194" s="116"/>
      <c r="G194" s="116"/>
      <c r="H194" s="101" t="e">
        <f t="shared" si="4"/>
        <v>#DIV/0!</v>
      </c>
      <c r="I194" s="101" t="e">
        <f t="shared" si="5"/>
        <v>#DIV/0!</v>
      </c>
    </row>
    <row r="195" spans="1:9" s="22" customFormat="1" ht="12">
      <c r="A195" s="28">
        <v>171</v>
      </c>
      <c r="B195" s="91" t="s">
        <v>120</v>
      </c>
      <c r="C195" s="84">
        <v>811120</v>
      </c>
      <c r="D195" s="57"/>
      <c r="E195" s="118"/>
      <c r="F195" s="116"/>
      <c r="G195" s="116"/>
      <c r="H195" s="101" t="e">
        <f t="shared" si="4"/>
        <v>#DIV/0!</v>
      </c>
      <c r="I195" s="101" t="e">
        <f t="shared" si="5"/>
        <v>#DIV/0!</v>
      </c>
    </row>
    <row r="196" spans="1:9" s="22" customFormat="1" ht="12">
      <c r="A196" s="28">
        <v>172</v>
      </c>
      <c r="B196" s="78" t="s">
        <v>121</v>
      </c>
      <c r="C196" s="86">
        <v>811200</v>
      </c>
      <c r="D196" s="57"/>
      <c r="E196" s="118"/>
      <c r="F196" s="116"/>
      <c r="G196" s="116"/>
      <c r="H196" s="101" t="e">
        <f t="shared" si="4"/>
        <v>#DIV/0!</v>
      </c>
      <c r="I196" s="101" t="e">
        <f t="shared" si="5"/>
        <v>#DIV/0!</v>
      </c>
    </row>
    <row r="197" spans="1:9" s="22" customFormat="1" ht="12">
      <c r="A197" s="28">
        <v>173</v>
      </c>
      <c r="B197" s="78" t="s">
        <v>122</v>
      </c>
      <c r="C197" s="86">
        <v>811900</v>
      </c>
      <c r="D197" s="57"/>
      <c r="E197" s="118"/>
      <c r="F197" s="116"/>
      <c r="G197" s="116"/>
      <c r="H197" s="101" t="e">
        <f t="shared" si="4"/>
        <v>#DIV/0!</v>
      </c>
      <c r="I197" s="101" t="e">
        <f t="shared" si="5"/>
        <v>#DIV/0!</v>
      </c>
    </row>
    <row r="198" spans="1:9" s="44" customFormat="1" ht="24">
      <c r="A198" s="28">
        <v>174</v>
      </c>
      <c r="B198" s="55" t="s">
        <v>225</v>
      </c>
      <c r="C198" s="58">
        <v>813000</v>
      </c>
      <c r="D198" s="43"/>
      <c r="E198" s="113">
        <f>SUM(E199+E207+E210+E211+E212+E215+E216)</f>
        <v>0</v>
      </c>
      <c r="F198" s="113">
        <f>SUM(F199+F207+F210+F211+F212+F215+F216)</f>
        <v>0</v>
      </c>
      <c r="G198" s="113">
        <f>SUM(G199+G207+G210+G211+G212+G215+G216)</f>
        <v>0</v>
      </c>
      <c r="H198" s="101" t="e">
        <f t="shared" si="4"/>
        <v>#DIV/0!</v>
      </c>
      <c r="I198" s="101" t="e">
        <f t="shared" si="5"/>
        <v>#DIV/0!</v>
      </c>
    </row>
    <row r="199" spans="1:9" s="22" customFormat="1" ht="24">
      <c r="A199" s="28">
        <v>175</v>
      </c>
      <c r="B199" s="46" t="s">
        <v>215</v>
      </c>
      <c r="C199" s="59">
        <v>813100</v>
      </c>
      <c r="D199" s="43"/>
      <c r="E199" s="118">
        <f>SUM(E200)</f>
        <v>0</v>
      </c>
      <c r="F199" s="118">
        <f>SUM(F200)</f>
        <v>0</v>
      </c>
      <c r="G199" s="118">
        <f>SUM(G200)</f>
        <v>0</v>
      </c>
      <c r="H199" s="101" t="e">
        <f t="shared" si="4"/>
        <v>#DIV/0!</v>
      </c>
      <c r="I199" s="101" t="e">
        <f t="shared" si="5"/>
        <v>#DIV/0!</v>
      </c>
    </row>
    <row r="200" spans="1:9" s="22" customFormat="1" ht="24">
      <c r="A200" s="28">
        <v>176</v>
      </c>
      <c r="B200" s="46" t="s">
        <v>216</v>
      </c>
      <c r="C200" s="59">
        <v>813110</v>
      </c>
      <c r="D200" s="49"/>
      <c r="E200" s="118">
        <f>SUM(E201:E206)</f>
        <v>0</v>
      </c>
      <c r="F200" s="118">
        <f>SUM(F201:F206)</f>
        <v>0</v>
      </c>
      <c r="G200" s="118">
        <f>SUM(G201:G206)</f>
        <v>0</v>
      </c>
      <c r="H200" s="101" t="e">
        <f t="shared" si="4"/>
        <v>#DIV/0!</v>
      </c>
      <c r="I200" s="101" t="e">
        <f t="shared" si="5"/>
        <v>#DIV/0!</v>
      </c>
    </row>
    <row r="201" spans="1:9" s="22" customFormat="1" ht="12">
      <c r="A201" s="28">
        <v>177</v>
      </c>
      <c r="B201" s="32" t="s">
        <v>36</v>
      </c>
      <c r="C201" s="56">
        <v>813111</v>
      </c>
      <c r="D201" s="57"/>
      <c r="E201" s="118"/>
      <c r="F201" s="116"/>
      <c r="G201" s="116"/>
      <c r="H201" s="101" t="e">
        <f t="shared" si="4"/>
        <v>#DIV/0!</v>
      </c>
      <c r="I201" s="101" t="e">
        <f t="shared" si="5"/>
        <v>#DIV/0!</v>
      </c>
    </row>
    <row r="202" spans="1:9" s="22" customFormat="1" ht="12">
      <c r="A202" s="28">
        <v>178</v>
      </c>
      <c r="B202" s="32" t="s">
        <v>37</v>
      </c>
      <c r="C202" s="56">
        <v>813112</v>
      </c>
      <c r="D202" s="57"/>
      <c r="E202" s="118"/>
      <c r="F202" s="116"/>
      <c r="G202" s="116"/>
      <c r="H202" s="101" t="e">
        <f t="shared" si="4"/>
        <v>#DIV/0!</v>
      </c>
      <c r="I202" s="101" t="e">
        <f t="shared" si="5"/>
        <v>#DIV/0!</v>
      </c>
    </row>
    <row r="203" spans="1:9" s="22" customFormat="1" ht="12">
      <c r="A203" s="28">
        <v>179</v>
      </c>
      <c r="B203" s="32" t="s">
        <v>38</v>
      </c>
      <c r="C203" s="56">
        <v>813113</v>
      </c>
      <c r="D203" s="57"/>
      <c r="E203" s="118"/>
      <c r="F203" s="116"/>
      <c r="G203" s="116"/>
      <c r="H203" s="101" t="e">
        <f t="shared" si="4"/>
        <v>#DIV/0!</v>
      </c>
      <c r="I203" s="101" t="e">
        <f t="shared" si="5"/>
        <v>#DIV/0!</v>
      </c>
    </row>
    <row r="204" spans="1:9" s="22" customFormat="1" ht="12">
      <c r="A204" s="28">
        <v>180</v>
      </c>
      <c r="B204" s="32" t="s">
        <v>39</v>
      </c>
      <c r="C204" s="56">
        <v>813114</v>
      </c>
      <c r="D204" s="57"/>
      <c r="E204" s="118"/>
      <c r="F204" s="116"/>
      <c r="G204" s="116"/>
      <c r="H204" s="101" t="e">
        <f t="shared" si="4"/>
        <v>#DIV/0!</v>
      </c>
      <c r="I204" s="101" t="e">
        <f t="shared" si="5"/>
        <v>#DIV/0!</v>
      </c>
    </row>
    <row r="205" spans="1:9" s="22" customFormat="1" ht="12">
      <c r="A205" s="28">
        <v>181</v>
      </c>
      <c r="B205" s="32" t="s">
        <v>40</v>
      </c>
      <c r="C205" s="56">
        <v>813115</v>
      </c>
      <c r="D205" s="57"/>
      <c r="E205" s="118"/>
      <c r="F205" s="116"/>
      <c r="G205" s="116"/>
      <c r="H205" s="101" t="e">
        <f t="shared" si="4"/>
        <v>#DIV/0!</v>
      </c>
      <c r="I205" s="101" t="e">
        <f t="shared" si="5"/>
        <v>#DIV/0!</v>
      </c>
    </row>
    <row r="206" spans="1:9" s="36" customFormat="1" ht="12">
      <c r="A206" s="28">
        <v>182</v>
      </c>
      <c r="B206" s="32" t="s">
        <v>41</v>
      </c>
      <c r="C206" s="56">
        <v>813116</v>
      </c>
      <c r="D206" s="57"/>
      <c r="E206" s="118"/>
      <c r="F206" s="116"/>
      <c r="G206" s="116"/>
      <c r="H206" s="101" t="e">
        <f t="shared" si="4"/>
        <v>#DIV/0!</v>
      </c>
      <c r="I206" s="101" t="e">
        <f t="shared" si="5"/>
        <v>#DIV/0!</v>
      </c>
    </row>
    <row r="207" spans="1:9" s="22" customFormat="1" ht="24">
      <c r="A207" s="28">
        <v>183</v>
      </c>
      <c r="B207" s="46" t="s">
        <v>217</v>
      </c>
      <c r="C207" s="59">
        <v>813200</v>
      </c>
      <c r="D207" s="43"/>
      <c r="E207" s="118">
        <f>SUM(E208:E209)</f>
        <v>0</v>
      </c>
      <c r="F207" s="118">
        <f>SUM(F208:F209)</f>
        <v>0</v>
      </c>
      <c r="G207" s="118">
        <f>SUM(G208:G209)</f>
        <v>0</v>
      </c>
      <c r="H207" s="101" t="e">
        <f t="shared" si="4"/>
        <v>#DIV/0!</v>
      </c>
      <c r="I207" s="101" t="e">
        <f t="shared" si="5"/>
        <v>#DIV/0!</v>
      </c>
    </row>
    <row r="208" spans="1:9" s="44" customFormat="1" ht="12">
      <c r="A208" s="28">
        <v>184</v>
      </c>
      <c r="B208" s="92" t="s">
        <v>123</v>
      </c>
      <c r="C208" s="93">
        <v>813210</v>
      </c>
      <c r="D208" s="70"/>
      <c r="E208" s="118"/>
      <c r="F208" s="116"/>
      <c r="G208" s="116"/>
      <c r="H208" s="101" t="e">
        <f t="shared" si="4"/>
        <v>#DIV/0!</v>
      </c>
      <c r="I208" s="101" t="e">
        <f t="shared" si="5"/>
        <v>#DIV/0!</v>
      </c>
    </row>
    <row r="209" spans="1:9" s="36" customFormat="1" ht="13.5" customHeight="1">
      <c r="A209" s="28">
        <v>185</v>
      </c>
      <c r="B209" s="46" t="s">
        <v>124</v>
      </c>
      <c r="C209" s="59">
        <v>813220</v>
      </c>
      <c r="D209" s="49"/>
      <c r="E209" s="118"/>
      <c r="F209" s="116"/>
      <c r="G209" s="116"/>
      <c r="H209" s="101" t="e">
        <f t="shared" si="4"/>
        <v>#DIV/0!</v>
      </c>
      <c r="I209" s="101" t="e">
        <f t="shared" si="5"/>
        <v>#DIV/0!</v>
      </c>
    </row>
    <row r="210" spans="1:9" s="22" customFormat="1" ht="14.25" customHeight="1">
      <c r="A210" s="28">
        <v>186</v>
      </c>
      <c r="B210" s="91" t="s">
        <v>125</v>
      </c>
      <c r="C210" s="59">
        <v>813300</v>
      </c>
      <c r="D210" s="43"/>
      <c r="E210" s="118"/>
      <c r="F210" s="116"/>
      <c r="G210" s="116"/>
      <c r="H210" s="101" t="e">
        <f t="shared" si="4"/>
        <v>#DIV/0!</v>
      </c>
      <c r="I210" s="101" t="e">
        <f t="shared" si="5"/>
        <v>#DIV/0!</v>
      </c>
    </row>
    <row r="211" spans="1:9" s="22" customFormat="1" ht="24">
      <c r="A211" s="28">
        <v>187</v>
      </c>
      <c r="B211" s="46" t="s">
        <v>167</v>
      </c>
      <c r="C211" s="59">
        <v>813400</v>
      </c>
      <c r="D211" s="43"/>
      <c r="E211" s="118"/>
      <c r="F211" s="116"/>
      <c r="G211" s="116"/>
      <c r="H211" s="101" t="e">
        <f t="shared" si="4"/>
        <v>#DIV/0!</v>
      </c>
      <c r="I211" s="101" t="e">
        <f t="shared" si="5"/>
        <v>#DIV/0!</v>
      </c>
    </row>
    <row r="212" spans="1:9" s="22" customFormat="1" ht="24">
      <c r="A212" s="28">
        <v>188</v>
      </c>
      <c r="B212" s="46" t="s">
        <v>218</v>
      </c>
      <c r="C212" s="59">
        <v>813500</v>
      </c>
      <c r="D212" s="43"/>
      <c r="E212" s="118">
        <f>SUM(E213:E214)</f>
        <v>0</v>
      </c>
      <c r="F212" s="118">
        <f>SUM(F213:F214)</f>
        <v>0</v>
      </c>
      <c r="G212" s="118">
        <f>SUM(G213:G214)</f>
        <v>0</v>
      </c>
      <c r="H212" s="101" t="e">
        <f t="shared" si="4"/>
        <v>#DIV/0!</v>
      </c>
      <c r="I212" s="101" t="e">
        <f t="shared" si="5"/>
        <v>#DIV/0!</v>
      </c>
    </row>
    <row r="213" spans="1:9" s="44" customFormat="1" ht="25.5" customHeight="1">
      <c r="A213" s="28">
        <v>189</v>
      </c>
      <c r="B213" s="46" t="s">
        <v>168</v>
      </c>
      <c r="C213" s="59">
        <v>813510</v>
      </c>
      <c r="D213" s="49"/>
      <c r="E213" s="118"/>
      <c r="F213" s="118"/>
      <c r="G213" s="118"/>
      <c r="H213" s="101" t="e">
        <f t="shared" si="4"/>
        <v>#DIV/0!</v>
      </c>
      <c r="I213" s="101" t="e">
        <f t="shared" si="5"/>
        <v>#DIV/0!</v>
      </c>
    </row>
    <row r="214" spans="1:9" s="22" customFormat="1" ht="24">
      <c r="A214" s="28">
        <v>190</v>
      </c>
      <c r="B214" s="46" t="s">
        <v>169</v>
      </c>
      <c r="C214" s="59">
        <v>813520</v>
      </c>
      <c r="D214" s="49"/>
      <c r="E214" s="118"/>
      <c r="F214" s="116"/>
      <c r="G214" s="116"/>
      <c r="H214" s="101" t="e">
        <f t="shared" si="4"/>
        <v>#DIV/0!</v>
      </c>
      <c r="I214" s="101" t="e">
        <f t="shared" si="5"/>
        <v>#DIV/0!</v>
      </c>
    </row>
    <row r="215" spans="1:9" s="22" customFormat="1" ht="15" customHeight="1">
      <c r="A215" s="28">
        <v>191</v>
      </c>
      <c r="B215" s="78" t="s">
        <v>126</v>
      </c>
      <c r="C215" s="59">
        <v>813600</v>
      </c>
      <c r="D215" s="43"/>
      <c r="E215" s="118"/>
      <c r="F215" s="116"/>
      <c r="G215" s="116"/>
      <c r="H215" s="101" t="e">
        <f t="shared" si="4"/>
        <v>#DIV/0!</v>
      </c>
      <c r="I215" s="101" t="e">
        <f t="shared" si="5"/>
        <v>#DIV/0!</v>
      </c>
    </row>
    <row r="216" spans="1:9" s="44" customFormat="1" ht="12">
      <c r="A216" s="28">
        <v>192</v>
      </c>
      <c r="B216" s="46" t="s">
        <v>127</v>
      </c>
      <c r="C216" s="59">
        <v>813700</v>
      </c>
      <c r="D216" s="43"/>
      <c r="E216" s="118"/>
      <c r="F216" s="116"/>
      <c r="G216" s="116"/>
      <c r="H216" s="101" t="e">
        <f t="shared" si="4"/>
        <v>#DIV/0!</v>
      </c>
      <c r="I216" s="101" t="e">
        <f t="shared" si="5"/>
        <v>#DIV/0!</v>
      </c>
    </row>
    <row r="217" spans="1:9" s="44" customFormat="1" ht="21" customHeight="1">
      <c r="A217" s="28">
        <v>193</v>
      </c>
      <c r="B217" s="55" t="s">
        <v>230</v>
      </c>
      <c r="C217" s="58">
        <v>814000</v>
      </c>
      <c r="D217" s="43"/>
      <c r="E217" s="113">
        <f>SUM(E218+E219+E220)</f>
        <v>0</v>
      </c>
      <c r="F217" s="113">
        <f>SUM(F218+F219+F220)</f>
        <v>0</v>
      </c>
      <c r="G217" s="113">
        <f>SUM(G218+G219+G220)</f>
        <v>0</v>
      </c>
      <c r="H217" s="101" t="e">
        <f t="shared" si="4"/>
        <v>#DIV/0!</v>
      </c>
      <c r="I217" s="101" t="e">
        <f t="shared" si="5"/>
        <v>#DIV/0!</v>
      </c>
    </row>
    <row r="218" spans="1:9" s="22" customFormat="1" ht="12">
      <c r="A218" s="28">
        <v>194</v>
      </c>
      <c r="B218" s="46" t="s">
        <v>131</v>
      </c>
      <c r="C218" s="59">
        <v>814100</v>
      </c>
      <c r="D218" s="43"/>
      <c r="E218" s="118"/>
      <c r="F218" s="116"/>
      <c r="G218" s="116"/>
      <c r="H218" s="101" t="e">
        <f aca="true" t="shared" si="7" ref="H218:H240">SUM(F218/E218)</f>
        <v>#DIV/0!</v>
      </c>
      <c r="I218" s="101" t="e">
        <f aca="true" t="shared" si="8" ref="I218:I240">SUM(F218/G218)</f>
        <v>#DIV/0!</v>
      </c>
    </row>
    <row r="219" spans="1:9" s="22" customFormat="1" ht="12">
      <c r="A219" s="28">
        <v>195</v>
      </c>
      <c r="B219" s="78" t="s">
        <v>130</v>
      </c>
      <c r="C219" s="59">
        <v>814200</v>
      </c>
      <c r="D219" s="43"/>
      <c r="E219" s="118"/>
      <c r="F219" s="116"/>
      <c r="G219" s="116"/>
      <c r="H219" s="101" t="e">
        <f t="shared" si="7"/>
        <v>#DIV/0!</v>
      </c>
      <c r="I219" s="101" t="e">
        <f t="shared" si="8"/>
        <v>#DIV/0!</v>
      </c>
    </row>
    <row r="220" spans="1:9" s="22" customFormat="1" ht="12">
      <c r="A220" s="28">
        <v>196</v>
      </c>
      <c r="B220" s="78" t="s">
        <v>219</v>
      </c>
      <c r="C220" s="59">
        <v>814300</v>
      </c>
      <c r="D220" s="43"/>
      <c r="E220" s="118">
        <f>SUM(E221+E222+E228)</f>
        <v>0</v>
      </c>
      <c r="F220" s="118">
        <f>SUM(F221+F222+F228)</f>
        <v>0</v>
      </c>
      <c r="G220" s="118">
        <f>SUM(G221+G222+G228)</f>
        <v>0</v>
      </c>
      <c r="H220" s="101" t="e">
        <f t="shared" si="7"/>
        <v>#DIV/0!</v>
      </c>
      <c r="I220" s="101" t="e">
        <f t="shared" si="8"/>
        <v>#DIV/0!</v>
      </c>
    </row>
    <row r="221" spans="1:9" s="22" customFormat="1" ht="12">
      <c r="A221" s="28">
        <v>197</v>
      </c>
      <c r="B221" s="46" t="s">
        <v>170</v>
      </c>
      <c r="C221" s="59">
        <v>814310</v>
      </c>
      <c r="D221" s="49"/>
      <c r="E221" s="118"/>
      <c r="F221" s="116"/>
      <c r="G221" s="116"/>
      <c r="H221" s="101" t="e">
        <f t="shared" si="7"/>
        <v>#DIV/0!</v>
      </c>
      <c r="I221" s="101" t="e">
        <f t="shared" si="8"/>
        <v>#DIV/0!</v>
      </c>
    </row>
    <row r="222" spans="1:9" s="22" customFormat="1" ht="24">
      <c r="A222" s="28">
        <v>198</v>
      </c>
      <c r="B222" s="46" t="s">
        <v>220</v>
      </c>
      <c r="C222" s="59">
        <v>814320</v>
      </c>
      <c r="D222" s="49"/>
      <c r="E222" s="118">
        <f>SUM(E223:E228)</f>
        <v>0</v>
      </c>
      <c r="F222" s="118">
        <f>SUM(F223:F228)</f>
        <v>0</v>
      </c>
      <c r="G222" s="118">
        <f>SUM(G223:G228)</f>
        <v>0</v>
      </c>
      <c r="H222" s="101" t="e">
        <f t="shared" si="7"/>
        <v>#DIV/0!</v>
      </c>
      <c r="I222" s="101" t="e">
        <f t="shared" si="8"/>
        <v>#DIV/0!</v>
      </c>
    </row>
    <row r="223" spans="1:9" s="22" customFormat="1" ht="12">
      <c r="A223" s="28">
        <v>199</v>
      </c>
      <c r="B223" s="32" t="s">
        <v>43</v>
      </c>
      <c r="C223" s="56">
        <v>814321</v>
      </c>
      <c r="D223" s="57"/>
      <c r="E223" s="118"/>
      <c r="F223" s="116"/>
      <c r="G223" s="116"/>
      <c r="H223" s="101" t="e">
        <f t="shared" si="7"/>
        <v>#DIV/0!</v>
      </c>
      <c r="I223" s="101" t="e">
        <f t="shared" si="8"/>
        <v>#DIV/0!</v>
      </c>
    </row>
    <row r="224" spans="1:9" s="22" customFormat="1" ht="12">
      <c r="A224" s="28">
        <v>200</v>
      </c>
      <c r="B224" s="60" t="s">
        <v>44</v>
      </c>
      <c r="C224" s="61">
        <v>814322</v>
      </c>
      <c r="D224" s="62"/>
      <c r="E224" s="118"/>
      <c r="F224" s="116"/>
      <c r="G224" s="116"/>
      <c r="H224" s="101" t="e">
        <f t="shared" si="7"/>
        <v>#DIV/0!</v>
      </c>
      <c r="I224" s="101" t="e">
        <f t="shared" si="8"/>
        <v>#DIV/0!</v>
      </c>
    </row>
    <row r="225" spans="1:9" s="22" customFormat="1" ht="12">
      <c r="A225" s="28">
        <v>201</v>
      </c>
      <c r="B225" s="32" t="s">
        <v>45</v>
      </c>
      <c r="C225" s="56">
        <v>814323</v>
      </c>
      <c r="D225" s="57"/>
      <c r="E225" s="118"/>
      <c r="F225" s="116"/>
      <c r="G225" s="116"/>
      <c r="H225" s="101" t="e">
        <f t="shared" si="7"/>
        <v>#DIV/0!</v>
      </c>
      <c r="I225" s="101" t="e">
        <f t="shared" si="8"/>
        <v>#DIV/0!</v>
      </c>
    </row>
    <row r="226" spans="1:9" s="22" customFormat="1" ht="12">
      <c r="A226" s="28">
        <v>202</v>
      </c>
      <c r="B226" s="32" t="s">
        <v>46</v>
      </c>
      <c r="C226" s="56">
        <v>814324</v>
      </c>
      <c r="D226" s="57"/>
      <c r="E226" s="118"/>
      <c r="F226" s="116"/>
      <c r="G226" s="116"/>
      <c r="H226" s="101" t="e">
        <f t="shared" si="7"/>
        <v>#DIV/0!</v>
      </c>
      <c r="I226" s="101" t="e">
        <f t="shared" si="8"/>
        <v>#DIV/0!</v>
      </c>
    </row>
    <row r="227" spans="1:9" s="44" customFormat="1" ht="12">
      <c r="A227" s="28">
        <v>203</v>
      </c>
      <c r="B227" s="32" t="s">
        <v>47</v>
      </c>
      <c r="C227" s="56">
        <v>814325</v>
      </c>
      <c r="D227" s="57"/>
      <c r="E227" s="118"/>
      <c r="F227" s="116"/>
      <c r="G227" s="116"/>
      <c r="H227" s="101" t="e">
        <f t="shared" si="7"/>
        <v>#DIV/0!</v>
      </c>
      <c r="I227" s="101" t="e">
        <f t="shared" si="8"/>
        <v>#DIV/0!</v>
      </c>
    </row>
    <row r="228" spans="1:9" s="22" customFormat="1" ht="12">
      <c r="A228" s="28">
        <v>204</v>
      </c>
      <c r="B228" s="46" t="s">
        <v>128</v>
      </c>
      <c r="C228" s="59">
        <v>814330</v>
      </c>
      <c r="D228" s="49"/>
      <c r="E228" s="118"/>
      <c r="F228" s="116"/>
      <c r="G228" s="116"/>
      <c r="H228" s="101" t="e">
        <f t="shared" si="7"/>
        <v>#DIV/0!</v>
      </c>
      <c r="I228" s="101" t="e">
        <f t="shared" si="8"/>
        <v>#DIV/0!</v>
      </c>
    </row>
    <row r="229" spans="1:9" s="44" customFormat="1" ht="18.75" customHeight="1">
      <c r="A229" s="28">
        <v>205</v>
      </c>
      <c r="B229" s="55" t="s">
        <v>221</v>
      </c>
      <c r="C229" s="58">
        <v>815000</v>
      </c>
      <c r="D229" s="43"/>
      <c r="E229" s="113">
        <f>SUM(E230:E232)</f>
        <v>0</v>
      </c>
      <c r="F229" s="113">
        <f>SUM(F230:F232)</f>
        <v>0</v>
      </c>
      <c r="G229" s="113">
        <f>SUM(G230:G232)</f>
        <v>0</v>
      </c>
      <c r="H229" s="101" t="e">
        <f t="shared" si="7"/>
        <v>#DIV/0!</v>
      </c>
      <c r="I229" s="101" t="e">
        <f t="shared" si="8"/>
        <v>#DIV/0!</v>
      </c>
    </row>
    <row r="230" spans="1:9" s="22" customFormat="1" ht="12">
      <c r="A230" s="28">
        <v>206</v>
      </c>
      <c r="B230" s="46" t="s">
        <v>131</v>
      </c>
      <c r="C230" s="59">
        <v>815100</v>
      </c>
      <c r="D230" s="43"/>
      <c r="E230" s="118"/>
      <c r="F230" s="116"/>
      <c r="G230" s="116"/>
      <c r="H230" s="101" t="e">
        <f t="shared" si="7"/>
        <v>#DIV/0!</v>
      </c>
      <c r="I230" s="101" t="e">
        <f t="shared" si="8"/>
        <v>#DIV/0!</v>
      </c>
    </row>
    <row r="231" spans="1:9" s="22" customFormat="1" ht="12">
      <c r="A231" s="28">
        <v>207</v>
      </c>
      <c r="B231" s="92" t="s">
        <v>130</v>
      </c>
      <c r="C231" s="93">
        <v>815200</v>
      </c>
      <c r="D231" s="35"/>
      <c r="E231" s="118"/>
      <c r="F231" s="116"/>
      <c r="G231" s="116"/>
      <c r="H231" s="101" t="e">
        <f t="shared" si="7"/>
        <v>#DIV/0!</v>
      </c>
      <c r="I231" s="101" t="e">
        <f t="shared" si="8"/>
        <v>#DIV/0!</v>
      </c>
    </row>
    <row r="232" spans="1:9" s="22" customFormat="1" ht="12">
      <c r="A232" s="28">
        <v>208</v>
      </c>
      <c r="B232" s="46" t="s">
        <v>222</v>
      </c>
      <c r="C232" s="59">
        <v>815300</v>
      </c>
      <c r="D232" s="43"/>
      <c r="E232" s="118">
        <f>SUM(E233+E234+E240)</f>
        <v>0</v>
      </c>
      <c r="F232" s="118">
        <f>SUM(F233+F234+F240)</f>
        <v>0</v>
      </c>
      <c r="G232" s="118">
        <f>SUM(G233+G234+G240)</f>
        <v>0</v>
      </c>
      <c r="H232" s="101" t="e">
        <f t="shared" si="7"/>
        <v>#DIV/0!</v>
      </c>
      <c r="I232" s="101" t="e">
        <f t="shared" si="8"/>
        <v>#DIV/0!</v>
      </c>
    </row>
    <row r="233" spans="1:9" s="22" customFormat="1" ht="12">
      <c r="A233" s="28">
        <v>209</v>
      </c>
      <c r="B233" s="46" t="s">
        <v>171</v>
      </c>
      <c r="C233" s="59">
        <v>815310</v>
      </c>
      <c r="D233" s="49"/>
      <c r="E233" s="118"/>
      <c r="F233" s="116"/>
      <c r="G233" s="116"/>
      <c r="H233" s="101" t="e">
        <f t="shared" si="7"/>
        <v>#DIV/0!</v>
      </c>
      <c r="I233" s="101" t="e">
        <f t="shared" si="8"/>
        <v>#DIV/0!</v>
      </c>
    </row>
    <row r="234" spans="1:9" s="22" customFormat="1" ht="24">
      <c r="A234" s="28">
        <v>210</v>
      </c>
      <c r="B234" s="46" t="s">
        <v>223</v>
      </c>
      <c r="C234" s="59">
        <v>815320</v>
      </c>
      <c r="D234" s="49"/>
      <c r="E234" s="118">
        <f>SUM(E235:E239)</f>
        <v>0</v>
      </c>
      <c r="F234" s="118">
        <f>SUM(F235:F239)</f>
        <v>0</v>
      </c>
      <c r="G234" s="118">
        <f>SUM(G235:G239)</f>
        <v>0</v>
      </c>
      <c r="H234" s="101" t="e">
        <f t="shared" si="7"/>
        <v>#DIV/0!</v>
      </c>
      <c r="I234" s="101" t="e">
        <f t="shared" si="8"/>
        <v>#DIV/0!</v>
      </c>
    </row>
    <row r="235" spans="1:9" s="22" customFormat="1" ht="12">
      <c r="A235" s="28">
        <v>211</v>
      </c>
      <c r="B235" s="32" t="s">
        <v>43</v>
      </c>
      <c r="C235" s="56">
        <v>815321</v>
      </c>
      <c r="D235" s="57"/>
      <c r="E235" s="118"/>
      <c r="F235" s="116"/>
      <c r="G235" s="116"/>
      <c r="H235" s="101" t="e">
        <f t="shared" si="7"/>
        <v>#DIV/0!</v>
      </c>
      <c r="I235" s="101" t="e">
        <f t="shared" si="8"/>
        <v>#DIV/0!</v>
      </c>
    </row>
    <row r="236" spans="1:9" s="22" customFormat="1" ht="12">
      <c r="A236" s="28">
        <v>212</v>
      </c>
      <c r="B236" s="32" t="s">
        <v>44</v>
      </c>
      <c r="C236" s="56">
        <v>815322</v>
      </c>
      <c r="D236" s="57"/>
      <c r="E236" s="118"/>
      <c r="F236" s="116"/>
      <c r="G236" s="116"/>
      <c r="H236" s="101" t="e">
        <f t="shared" si="7"/>
        <v>#DIV/0!</v>
      </c>
      <c r="I236" s="101" t="e">
        <f t="shared" si="8"/>
        <v>#DIV/0!</v>
      </c>
    </row>
    <row r="237" spans="1:9" s="22" customFormat="1" ht="12">
      <c r="A237" s="28">
        <v>213</v>
      </c>
      <c r="B237" s="32" t="s">
        <v>45</v>
      </c>
      <c r="C237" s="56">
        <v>815323</v>
      </c>
      <c r="D237" s="57"/>
      <c r="E237" s="118"/>
      <c r="F237" s="116"/>
      <c r="G237" s="116"/>
      <c r="H237" s="101" t="e">
        <f t="shared" si="7"/>
        <v>#DIV/0!</v>
      </c>
      <c r="I237" s="101" t="e">
        <f t="shared" si="8"/>
        <v>#DIV/0!</v>
      </c>
    </row>
    <row r="238" spans="1:9" s="44" customFormat="1" ht="12">
      <c r="A238" s="28">
        <v>214</v>
      </c>
      <c r="B238" s="32" t="s">
        <v>46</v>
      </c>
      <c r="C238" s="56">
        <v>815324</v>
      </c>
      <c r="D238" s="57"/>
      <c r="E238" s="118"/>
      <c r="F238" s="116"/>
      <c r="G238" s="116"/>
      <c r="H238" s="101" t="e">
        <f t="shared" si="7"/>
        <v>#DIV/0!</v>
      </c>
      <c r="I238" s="101" t="e">
        <f t="shared" si="8"/>
        <v>#DIV/0!</v>
      </c>
    </row>
    <row r="239" spans="1:9" s="22" customFormat="1" ht="12">
      <c r="A239" s="28">
        <v>215</v>
      </c>
      <c r="B239" s="32" t="s">
        <v>47</v>
      </c>
      <c r="C239" s="56">
        <v>815325</v>
      </c>
      <c r="D239" s="57"/>
      <c r="E239" s="118"/>
      <c r="F239" s="116"/>
      <c r="G239" s="116"/>
      <c r="H239" s="101" t="e">
        <f t="shared" si="7"/>
        <v>#DIV/0!</v>
      </c>
      <c r="I239" s="101" t="e">
        <f t="shared" si="8"/>
        <v>#DIV/0!</v>
      </c>
    </row>
    <row r="240" spans="1:9" s="22" customFormat="1" ht="12">
      <c r="A240" s="28">
        <v>216</v>
      </c>
      <c r="B240" s="46" t="s">
        <v>129</v>
      </c>
      <c r="C240" s="59">
        <v>815330</v>
      </c>
      <c r="D240" s="49"/>
      <c r="E240" s="118"/>
      <c r="F240" s="116"/>
      <c r="G240" s="116"/>
      <c r="H240" s="101" t="e">
        <f t="shared" si="7"/>
        <v>#DIV/0!</v>
      </c>
      <c r="I240" s="101" t="e">
        <f t="shared" si="8"/>
        <v>#DIV/0!</v>
      </c>
    </row>
    <row r="243" spans="2:9" ht="12.75">
      <c r="B243" s="75"/>
      <c r="C243" s="76"/>
      <c r="D243" s="5"/>
      <c r="E243" s="5"/>
      <c r="F243" s="5"/>
      <c r="G243" s="5"/>
      <c r="H243" s="671"/>
      <c r="I243" s="671"/>
    </row>
    <row r="244" spans="2:9" ht="12.75">
      <c r="B244" s="75"/>
      <c r="C244" s="76"/>
      <c r="D244" s="5"/>
      <c r="E244" s="5"/>
      <c r="F244" s="5"/>
      <c r="G244" s="5"/>
      <c r="H244" s="5"/>
      <c r="I244" s="5"/>
    </row>
    <row r="245" spans="2:9" ht="12.75">
      <c r="B245" s="75"/>
      <c r="C245" s="76"/>
      <c r="D245" s="5"/>
      <c r="E245" s="5"/>
      <c r="F245" s="5"/>
      <c r="G245" s="5"/>
      <c r="H245" s="5"/>
      <c r="I245" s="5"/>
    </row>
    <row r="246" spans="2:9" ht="12.75">
      <c r="B246" s="75"/>
      <c r="C246" s="76"/>
      <c r="D246" s="5"/>
      <c r="E246" s="5"/>
      <c r="F246" s="5"/>
      <c r="G246" s="5"/>
      <c r="H246" s="5"/>
      <c r="I246" s="5"/>
    </row>
    <row r="247" spans="2:9" ht="12.75">
      <c r="B247" s="75"/>
      <c r="C247" s="76"/>
      <c r="D247" s="5"/>
      <c r="E247" s="5"/>
      <c r="F247" s="5"/>
      <c r="G247" s="5"/>
      <c r="H247" s="5"/>
      <c r="I247" s="5"/>
    </row>
    <row r="248" spans="2:9" ht="12.75">
      <c r="B248" s="77"/>
      <c r="C248" s="76"/>
      <c r="D248" s="5"/>
      <c r="E248" s="5"/>
      <c r="F248" s="5"/>
      <c r="G248" s="5"/>
      <c r="H248" s="5"/>
      <c r="I248" s="5"/>
    </row>
    <row r="249" spans="2:9" ht="12.75">
      <c r="B249" s="75"/>
      <c r="C249" s="76"/>
      <c r="D249" s="5"/>
      <c r="E249" s="5"/>
      <c r="F249" s="5"/>
      <c r="G249" s="5"/>
      <c r="H249" s="5"/>
      <c r="I249" s="5"/>
    </row>
  </sheetData>
  <sheetProtection/>
  <mergeCells count="1">
    <mergeCell ref="H243:I243"/>
  </mergeCells>
  <printOptions/>
  <pageMargins left="0.7480314960629921" right="0.7480314960629921" top="0.7874015748031497" bottom="0.35433070866141736" header="0.2362204724409449" footer="0.2362204724409449"/>
  <pageSetup cellComments="asDisplayed" fitToHeight="8" horizontalDpi="600" verticalDpi="600" orientation="landscape" paperSize="9" scale="94" r:id="rId1"/>
  <headerFooter alignWithMargins="0">
    <oddFooter>&amp;R&amp;P</oddFooter>
  </headerFooter>
  <rowBreaks count="1" manualBreakCount="1">
    <brk id="250" max="4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="90" zoomScaleSheetLayoutView="90" zoomScalePageLayoutView="0" workbookViewId="0" topLeftCell="A1">
      <selection activeCell="H12" sqref="H12"/>
    </sheetView>
  </sheetViews>
  <sheetFormatPr defaultColWidth="9.140625" defaultRowHeight="12.75"/>
  <cols>
    <col min="1" max="1" width="5.8515625" style="137" customWidth="1"/>
    <col min="2" max="2" width="44.28125" style="137" customWidth="1"/>
    <col min="3" max="4" width="16.140625" style="137" customWidth="1"/>
    <col min="5" max="5" width="15.00390625" style="137" customWidth="1"/>
    <col min="6" max="6" width="9.28125" style="137" customWidth="1"/>
    <col min="7" max="7" width="8.28125" style="137" customWidth="1"/>
    <col min="8" max="16384" width="9.140625" style="137" customWidth="1"/>
  </cols>
  <sheetData>
    <row r="1" spans="1:7" ht="12.75">
      <c r="A1" s="1" t="s">
        <v>0</v>
      </c>
      <c r="B1" s="2"/>
      <c r="C1" s="4"/>
      <c r="D1" s="4"/>
      <c r="E1" s="4"/>
      <c r="F1" s="4"/>
      <c r="G1" s="4"/>
    </row>
    <row r="2" spans="1:8" ht="12.75">
      <c r="A2" s="1" t="s">
        <v>1</v>
      </c>
      <c r="B2" s="2"/>
      <c r="C2" s="4"/>
      <c r="D2" s="134"/>
      <c r="E2" s="134"/>
      <c r="F2" s="126"/>
      <c r="G2" s="127"/>
      <c r="H2" s="185"/>
    </row>
    <row r="3" spans="1:8" ht="12.75">
      <c r="A3" s="1"/>
      <c r="B3" s="2"/>
      <c r="C3" s="4"/>
      <c r="D3" s="134"/>
      <c r="E3" s="135"/>
      <c r="F3" s="126"/>
      <c r="G3" s="127"/>
      <c r="H3" s="185"/>
    </row>
    <row r="4" spans="1:8" ht="12.75">
      <c r="A4" s="1" t="s">
        <v>1076</v>
      </c>
      <c r="B4" s="2"/>
      <c r="C4" s="4"/>
      <c r="D4" s="134"/>
      <c r="E4" s="136"/>
      <c r="F4" s="126"/>
      <c r="G4" s="127"/>
      <c r="H4" s="185"/>
    </row>
    <row r="5" spans="1:8" ht="12.75">
      <c r="A5" s="6"/>
      <c r="B5" s="7"/>
      <c r="C5" s="8"/>
      <c r="D5" s="134"/>
      <c r="E5" s="135"/>
      <c r="F5" s="126"/>
      <c r="G5" s="127"/>
      <c r="H5" s="185"/>
    </row>
    <row r="6" spans="1:8" ht="12.75">
      <c r="A6" s="9" t="s">
        <v>1078</v>
      </c>
      <c r="B6" s="7"/>
      <c r="C6" s="8"/>
      <c r="D6" s="135"/>
      <c r="E6" s="136"/>
      <c r="F6" s="133"/>
      <c r="G6" s="133"/>
      <c r="H6" s="185"/>
    </row>
    <row r="7" spans="1:8" ht="12.75">
      <c r="A7" s="9"/>
      <c r="B7" s="7"/>
      <c r="C7" s="8"/>
      <c r="D7" s="134"/>
      <c r="E7" s="135"/>
      <c r="F7" s="128"/>
      <c r="G7" s="133"/>
      <c r="H7" s="185"/>
    </row>
    <row r="8" spans="1:8" ht="12.75">
      <c r="A8" s="9"/>
      <c r="B8" s="7"/>
      <c r="C8" s="8"/>
      <c r="E8" s="136"/>
      <c r="F8" s="128"/>
      <c r="G8" s="133"/>
      <c r="H8" s="185"/>
    </row>
    <row r="9" spans="1:7" ht="12.75">
      <c r="A9" s="9"/>
      <c r="B9" s="12"/>
      <c r="C9" s="11"/>
      <c r="D9" s="10"/>
      <c r="E9" s="10"/>
      <c r="F9" s="5"/>
      <c r="G9" s="5"/>
    </row>
    <row r="10" spans="4:7" ht="12.75">
      <c r="D10" s="11"/>
      <c r="E10" s="10"/>
      <c r="F10" s="189"/>
      <c r="G10" s="189"/>
    </row>
    <row r="11" spans="4:7" ht="12.75">
      <c r="D11" s="189"/>
      <c r="E11" s="189"/>
      <c r="F11" s="189"/>
      <c r="G11" s="189"/>
    </row>
    <row r="12" spans="4:7" ht="12.75">
      <c r="D12" s="189"/>
      <c r="E12" s="189"/>
      <c r="F12" s="189"/>
      <c r="G12" s="189"/>
    </row>
    <row r="13" spans="1:7" ht="13.5">
      <c r="A13" s="679" t="s">
        <v>1077</v>
      </c>
      <c r="B13" s="679"/>
      <c r="C13" s="679"/>
      <c r="D13" s="679"/>
      <c r="E13" s="679"/>
      <c r="F13" s="679"/>
      <c r="G13" s="679"/>
    </row>
    <row r="14" spans="1:7" ht="13.5">
      <c r="A14" s="680" t="s">
        <v>6</v>
      </c>
      <c r="B14" s="680"/>
      <c r="C14" s="680"/>
      <c r="D14" s="680"/>
      <c r="E14" s="680"/>
      <c r="F14" s="680"/>
      <c r="G14" s="680"/>
    </row>
    <row r="16" spans="1:7" ht="84.75" customHeight="1">
      <c r="A16" s="193" t="s">
        <v>342</v>
      </c>
      <c r="B16" s="270" t="s">
        <v>8</v>
      </c>
      <c r="C16" s="193" t="s">
        <v>1079</v>
      </c>
      <c r="D16" s="194" t="s">
        <v>17</v>
      </c>
      <c r="E16" s="194" t="s">
        <v>344</v>
      </c>
      <c r="F16" s="194" t="s">
        <v>236</v>
      </c>
      <c r="G16" s="194" t="s">
        <v>345</v>
      </c>
    </row>
    <row r="17" spans="1:7" ht="12.75">
      <c r="A17" s="271"/>
      <c r="B17" s="272"/>
      <c r="C17" s="274">
        <v>1</v>
      </c>
      <c r="D17" s="274">
        <v>2</v>
      </c>
      <c r="E17" s="274">
        <v>3</v>
      </c>
      <c r="F17" s="197">
        <v>4</v>
      </c>
      <c r="G17" s="197">
        <v>5</v>
      </c>
    </row>
    <row r="18" spans="1:7" ht="21.75" customHeight="1">
      <c r="A18" s="275">
        <v>1</v>
      </c>
      <c r="B18" s="276" t="s">
        <v>1080</v>
      </c>
      <c r="C18" s="278">
        <f>C19+C20+C21+C26</f>
        <v>0</v>
      </c>
      <c r="D18" s="278">
        <f>D19+D20+D21+D26</f>
        <v>0</v>
      </c>
      <c r="E18" s="278">
        <f>E19+E20+E21+E26</f>
        <v>0</v>
      </c>
      <c r="F18" s="203" t="e">
        <f>SUM(D18/C18)</f>
        <v>#DIV/0!</v>
      </c>
      <c r="G18" s="203" t="e">
        <f>SUM(D18/E18)</f>
        <v>#DIV/0!</v>
      </c>
    </row>
    <row r="19" spans="1:7" ht="20.25" customHeight="1">
      <c r="A19" s="279">
        <v>2</v>
      </c>
      <c r="B19" s="666" t="s">
        <v>782</v>
      </c>
      <c r="C19" s="667"/>
      <c r="D19" s="667"/>
      <c r="E19" s="667"/>
      <c r="F19" s="668" t="e">
        <f aca="true" t="shared" si="0" ref="F19:F44">SUM(D19/C19)</f>
        <v>#DIV/0!</v>
      </c>
      <c r="G19" s="668" t="e">
        <f aca="true" t="shared" si="1" ref="G19:G44">SUM(D19/E19)</f>
        <v>#DIV/0!</v>
      </c>
    </row>
    <row r="20" spans="1:7" ht="28.5" customHeight="1">
      <c r="A20" s="280">
        <v>3</v>
      </c>
      <c r="B20" s="669" t="s">
        <v>1081</v>
      </c>
      <c r="C20" s="667"/>
      <c r="D20" s="667"/>
      <c r="E20" s="667"/>
      <c r="F20" s="668" t="e">
        <f t="shared" si="0"/>
        <v>#DIV/0!</v>
      </c>
      <c r="G20" s="668" t="e">
        <f t="shared" si="1"/>
        <v>#DIV/0!</v>
      </c>
    </row>
    <row r="21" spans="1:7" ht="12.75">
      <c r="A21" s="275">
        <v>4</v>
      </c>
      <c r="B21" s="282" t="s">
        <v>1104</v>
      </c>
      <c r="C21" s="284">
        <f>C22+C23+C24+C25</f>
        <v>0</v>
      </c>
      <c r="D21" s="284">
        <f>D22+D23+D24+D25</f>
        <v>0</v>
      </c>
      <c r="E21" s="284">
        <f>E22+E23+E24+E25</f>
        <v>0</v>
      </c>
      <c r="F21" s="210" t="e">
        <f>SUM(D21/C21)</f>
        <v>#DIV/0!</v>
      </c>
      <c r="G21" s="210" t="e">
        <f t="shared" si="1"/>
        <v>#DIV/0!</v>
      </c>
    </row>
    <row r="22" spans="1:7" ht="12.75">
      <c r="A22" s="279">
        <v>5</v>
      </c>
      <c r="B22" s="218" t="s">
        <v>1082</v>
      </c>
      <c r="C22" s="284"/>
      <c r="D22" s="284"/>
      <c r="E22" s="284"/>
      <c r="F22" s="210" t="e">
        <f t="shared" si="0"/>
        <v>#DIV/0!</v>
      </c>
      <c r="G22" s="210" t="e">
        <f t="shared" si="1"/>
        <v>#DIV/0!</v>
      </c>
    </row>
    <row r="23" spans="1:7" ht="12.75">
      <c r="A23" s="280">
        <v>6</v>
      </c>
      <c r="B23" s="218" t="s">
        <v>1083</v>
      </c>
      <c r="C23" s="284"/>
      <c r="D23" s="284"/>
      <c r="E23" s="284"/>
      <c r="F23" s="210" t="e">
        <f t="shared" si="0"/>
        <v>#DIV/0!</v>
      </c>
      <c r="G23" s="210" t="e">
        <f t="shared" si="1"/>
        <v>#DIV/0!</v>
      </c>
    </row>
    <row r="24" spans="1:7" ht="12.75">
      <c r="A24" s="275">
        <v>7</v>
      </c>
      <c r="B24" s="218" t="s">
        <v>1084</v>
      </c>
      <c r="C24" s="284"/>
      <c r="D24" s="284"/>
      <c r="E24" s="284"/>
      <c r="F24" s="210" t="e">
        <f t="shared" si="0"/>
        <v>#DIV/0!</v>
      </c>
      <c r="G24" s="210" t="e">
        <f t="shared" si="1"/>
        <v>#DIV/0!</v>
      </c>
    </row>
    <row r="25" spans="1:7" ht="12.75">
      <c r="A25" s="279">
        <v>8</v>
      </c>
      <c r="B25" s="218" t="s">
        <v>1085</v>
      </c>
      <c r="C25" s="284"/>
      <c r="D25" s="284"/>
      <c r="E25" s="284"/>
      <c r="F25" s="210" t="e">
        <f t="shared" si="0"/>
        <v>#DIV/0!</v>
      </c>
      <c r="G25" s="210" t="e">
        <f t="shared" si="1"/>
        <v>#DIV/0!</v>
      </c>
    </row>
    <row r="26" spans="1:7" ht="12.75">
      <c r="A26" s="280">
        <v>9</v>
      </c>
      <c r="B26" s="218" t="s">
        <v>1086</v>
      </c>
      <c r="C26" s="284"/>
      <c r="D26" s="284"/>
      <c r="E26" s="284"/>
      <c r="F26" s="210" t="e">
        <f t="shared" si="0"/>
        <v>#DIV/0!</v>
      </c>
      <c r="G26" s="210" t="e">
        <f t="shared" si="1"/>
        <v>#DIV/0!</v>
      </c>
    </row>
    <row r="27" spans="1:7" ht="21" customHeight="1">
      <c r="A27" s="275">
        <v>10</v>
      </c>
      <c r="B27" s="670" t="s">
        <v>1087</v>
      </c>
      <c r="C27" s="278">
        <f>C28+C29+C30+C31+C32</f>
        <v>0</v>
      </c>
      <c r="D27" s="278">
        <f>D28+D29+D30+D31+D32</f>
        <v>0</v>
      </c>
      <c r="E27" s="278">
        <f>E28+E29+E30+E31+E32</f>
        <v>0</v>
      </c>
      <c r="F27" s="203" t="e">
        <f t="shared" si="0"/>
        <v>#DIV/0!</v>
      </c>
      <c r="G27" s="203" t="e">
        <f t="shared" si="1"/>
        <v>#DIV/0!</v>
      </c>
    </row>
    <row r="28" spans="1:7" ht="12.75">
      <c r="A28" s="279">
        <v>11</v>
      </c>
      <c r="B28" s="285" t="s">
        <v>1088</v>
      </c>
      <c r="C28" s="284"/>
      <c r="D28" s="284"/>
      <c r="E28" s="284"/>
      <c r="F28" s="210" t="e">
        <f t="shared" si="0"/>
        <v>#DIV/0!</v>
      </c>
      <c r="G28" s="210" t="e">
        <f t="shared" si="1"/>
        <v>#DIV/0!</v>
      </c>
    </row>
    <row r="29" spans="1:7" ht="12.75">
      <c r="A29" s="280">
        <v>12</v>
      </c>
      <c r="B29" s="287" t="s">
        <v>1089</v>
      </c>
      <c r="C29" s="284"/>
      <c r="D29" s="284"/>
      <c r="E29" s="284"/>
      <c r="F29" s="210" t="e">
        <f t="shared" si="0"/>
        <v>#DIV/0!</v>
      </c>
      <c r="G29" s="210" t="e">
        <f t="shared" si="1"/>
        <v>#DIV/0!</v>
      </c>
    </row>
    <row r="30" spans="1:7" ht="12.75">
      <c r="A30" s="275">
        <v>13</v>
      </c>
      <c r="B30" s="287" t="s">
        <v>1090</v>
      </c>
      <c r="C30" s="284"/>
      <c r="D30" s="284"/>
      <c r="E30" s="284"/>
      <c r="F30" s="210" t="e">
        <f t="shared" si="0"/>
        <v>#DIV/0!</v>
      </c>
      <c r="G30" s="210" t="e">
        <f t="shared" si="1"/>
        <v>#DIV/0!</v>
      </c>
    </row>
    <row r="31" spans="1:7" ht="12.75">
      <c r="A31" s="279">
        <v>14</v>
      </c>
      <c r="B31" s="287" t="s">
        <v>265</v>
      </c>
      <c r="C31" s="284"/>
      <c r="D31" s="284"/>
      <c r="E31" s="284"/>
      <c r="F31" s="210" t="e">
        <f t="shared" si="0"/>
        <v>#DIV/0!</v>
      </c>
      <c r="G31" s="210" t="e">
        <f t="shared" si="1"/>
        <v>#DIV/0!</v>
      </c>
    </row>
    <row r="32" spans="1:7" ht="12.75">
      <c r="A32" s="280">
        <v>15</v>
      </c>
      <c r="B32" s="182" t="s">
        <v>1091</v>
      </c>
      <c r="C32" s="284">
        <f>C33+C34</f>
        <v>0</v>
      </c>
      <c r="D32" s="284">
        <f>D33+D34</f>
        <v>0</v>
      </c>
      <c r="E32" s="284">
        <f>E33+E34</f>
        <v>0</v>
      </c>
      <c r="F32" s="210" t="e">
        <f t="shared" si="0"/>
        <v>#DIV/0!</v>
      </c>
      <c r="G32" s="210" t="e">
        <f t="shared" si="1"/>
        <v>#DIV/0!</v>
      </c>
    </row>
    <row r="33" spans="1:7" ht="12.75">
      <c r="A33" s="275">
        <v>16</v>
      </c>
      <c r="B33" s="182" t="s">
        <v>1092</v>
      </c>
      <c r="C33" s="284"/>
      <c r="D33" s="284"/>
      <c r="E33" s="284"/>
      <c r="F33" s="210" t="e">
        <f t="shared" si="0"/>
        <v>#DIV/0!</v>
      </c>
      <c r="G33" s="210" t="e">
        <f t="shared" si="1"/>
        <v>#DIV/0!</v>
      </c>
    </row>
    <row r="34" spans="1:7" ht="12.75">
      <c r="A34" s="279">
        <v>17</v>
      </c>
      <c r="B34" s="182" t="s">
        <v>1093</v>
      </c>
      <c r="C34" s="284"/>
      <c r="D34" s="284"/>
      <c r="E34" s="284"/>
      <c r="F34" s="210" t="e">
        <f t="shared" si="0"/>
        <v>#DIV/0!</v>
      </c>
      <c r="G34" s="210" t="e">
        <f t="shared" si="1"/>
        <v>#DIV/0!</v>
      </c>
    </row>
    <row r="35" spans="1:7" ht="20.25" customHeight="1">
      <c r="A35" s="280">
        <v>18</v>
      </c>
      <c r="B35" s="317" t="s">
        <v>1094</v>
      </c>
      <c r="C35" s="278">
        <f>C18-C27</f>
        <v>0</v>
      </c>
      <c r="D35" s="278">
        <f>D18-D27</f>
        <v>0</v>
      </c>
      <c r="E35" s="278">
        <f>E18-E27</f>
        <v>0</v>
      </c>
      <c r="F35" s="203" t="e">
        <f t="shared" si="0"/>
        <v>#DIV/0!</v>
      </c>
      <c r="G35" s="203" t="e">
        <f t="shared" si="1"/>
        <v>#DIV/0!</v>
      </c>
    </row>
    <row r="36" spans="1:7" ht="21" customHeight="1">
      <c r="A36" s="275">
        <v>19</v>
      </c>
      <c r="B36" s="317" t="s">
        <v>1095</v>
      </c>
      <c r="C36" s="278">
        <f>C40+C41-C37</f>
        <v>0</v>
      </c>
      <c r="D36" s="278">
        <f>D40+D41-D37</f>
        <v>0</v>
      </c>
      <c r="E36" s="278">
        <f>E40+E41-E37</f>
        <v>0</v>
      </c>
      <c r="F36" s="203" t="e">
        <f t="shared" si="0"/>
        <v>#DIV/0!</v>
      </c>
      <c r="G36" s="203" t="e">
        <f t="shared" si="1"/>
        <v>#DIV/0!</v>
      </c>
    </row>
    <row r="37" spans="1:7" ht="12.75">
      <c r="A37" s="279">
        <v>20</v>
      </c>
      <c r="B37" s="143" t="s">
        <v>1096</v>
      </c>
      <c r="C37" s="284">
        <f>C38+C39</f>
        <v>0</v>
      </c>
      <c r="D37" s="284">
        <f>D38+D39</f>
        <v>0</v>
      </c>
      <c r="E37" s="284">
        <f>E38+E39</f>
        <v>0</v>
      </c>
      <c r="F37" s="210" t="e">
        <f t="shared" si="0"/>
        <v>#DIV/0!</v>
      </c>
      <c r="G37" s="210" t="e">
        <f t="shared" si="1"/>
        <v>#DIV/0!</v>
      </c>
    </row>
    <row r="38" spans="1:7" ht="12.75">
      <c r="A38" s="280">
        <v>21</v>
      </c>
      <c r="B38" s="182" t="s">
        <v>1097</v>
      </c>
      <c r="C38" s="284"/>
      <c r="D38" s="284"/>
      <c r="E38" s="284"/>
      <c r="F38" s="210" t="e">
        <f t="shared" si="0"/>
        <v>#DIV/0!</v>
      </c>
      <c r="G38" s="210" t="e">
        <f t="shared" si="1"/>
        <v>#DIV/0!</v>
      </c>
    </row>
    <row r="39" spans="1:7" ht="12.75">
      <c r="A39" s="275">
        <v>22</v>
      </c>
      <c r="B39" s="291" t="s">
        <v>1098</v>
      </c>
      <c r="C39" s="284"/>
      <c r="D39" s="284"/>
      <c r="E39" s="284"/>
      <c r="F39" s="210" t="e">
        <f t="shared" si="0"/>
        <v>#DIV/0!</v>
      </c>
      <c r="G39" s="210" t="e">
        <f t="shared" si="1"/>
        <v>#DIV/0!</v>
      </c>
    </row>
    <row r="40" spans="1:7" ht="12.75">
      <c r="A40" s="279">
        <v>23</v>
      </c>
      <c r="B40" s="291" t="s">
        <v>1099</v>
      </c>
      <c r="C40" s="284"/>
      <c r="D40" s="284"/>
      <c r="E40" s="284"/>
      <c r="F40" s="210" t="e">
        <f t="shared" si="0"/>
        <v>#DIV/0!</v>
      </c>
      <c r="G40" s="210" t="e">
        <f t="shared" si="1"/>
        <v>#DIV/0!</v>
      </c>
    </row>
    <row r="41" spans="1:7" ht="12.75">
      <c r="A41" s="280">
        <v>24</v>
      </c>
      <c r="B41" s="291" t="s">
        <v>1100</v>
      </c>
      <c r="C41" s="284">
        <f>C42+C43</f>
        <v>0</v>
      </c>
      <c r="D41" s="284">
        <f>D42+D43</f>
        <v>0</v>
      </c>
      <c r="E41" s="284">
        <f>E42+E43</f>
        <v>0</v>
      </c>
      <c r="F41" s="210" t="e">
        <f t="shared" si="0"/>
        <v>#DIV/0!</v>
      </c>
      <c r="G41" s="210" t="e">
        <f t="shared" si="1"/>
        <v>#DIV/0!</v>
      </c>
    </row>
    <row r="42" spans="1:7" ht="12.75">
      <c r="A42" s="275">
        <v>25</v>
      </c>
      <c r="B42" s="182" t="s">
        <v>1101</v>
      </c>
      <c r="C42" s="284"/>
      <c r="D42" s="284"/>
      <c r="E42" s="284"/>
      <c r="F42" s="210" t="e">
        <f t="shared" si="0"/>
        <v>#DIV/0!</v>
      </c>
      <c r="G42" s="210" t="e">
        <f t="shared" si="1"/>
        <v>#DIV/0!</v>
      </c>
    </row>
    <row r="43" spans="1:7" ht="12.75">
      <c r="A43" s="279">
        <v>26</v>
      </c>
      <c r="B43" s="182" t="s">
        <v>1102</v>
      </c>
      <c r="C43" s="284"/>
      <c r="D43" s="284"/>
      <c r="E43" s="284"/>
      <c r="F43" s="210" t="e">
        <f t="shared" si="0"/>
        <v>#DIV/0!</v>
      </c>
      <c r="G43" s="210" t="e">
        <f t="shared" si="1"/>
        <v>#DIV/0!</v>
      </c>
    </row>
    <row r="44" spans="1:7" ht="21" customHeight="1">
      <c r="A44" s="280">
        <v>27</v>
      </c>
      <c r="B44" s="317" t="s">
        <v>1103</v>
      </c>
      <c r="C44" s="278">
        <f>C35+C36</f>
        <v>0</v>
      </c>
      <c r="D44" s="278">
        <f>D35+D36</f>
        <v>0</v>
      </c>
      <c r="E44" s="278">
        <f>E35+E36</f>
        <v>0</v>
      </c>
      <c r="F44" s="203" t="e">
        <f t="shared" si="0"/>
        <v>#DIV/0!</v>
      </c>
      <c r="G44" s="203" t="e">
        <f t="shared" si="1"/>
        <v>#DIV/0!</v>
      </c>
    </row>
    <row r="45" spans="1:7" ht="12.75">
      <c r="A45" s="189"/>
      <c r="B45" s="75"/>
      <c r="C45" s="189"/>
      <c r="D45" s="189"/>
      <c r="E45" s="183"/>
      <c r="F45" s="5"/>
      <c r="G45" s="5"/>
    </row>
    <row r="46" spans="1:7" ht="12.75">
      <c r="A46" s="189"/>
      <c r="B46" s="75"/>
      <c r="C46" s="189"/>
      <c r="D46" s="189"/>
      <c r="E46" s="189"/>
      <c r="F46" s="5"/>
      <c r="G46" s="5"/>
    </row>
    <row r="47" spans="1:7" ht="12.75">
      <c r="A47" s="189"/>
      <c r="B47" s="75"/>
      <c r="C47" s="189"/>
      <c r="D47" s="189"/>
      <c r="E47" s="189"/>
      <c r="F47" s="189"/>
      <c r="G47" s="189"/>
    </row>
    <row r="48" spans="1:7" ht="12.75">
      <c r="A48" s="189"/>
      <c r="B48" s="77"/>
      <c r="C48" s="189"/>
      <c r="D48" s="189"/>
      <c r="E48" s="189"/>
      <c r="F48" s="189"/>
      <c r="G48" s="189"/>
    </row>
    <row r="49" spans="1:7" ht="12.75">
      <c r="A49" s="189"/>
      <c r="B49" s="189"/>
      <c r="C49" s="189"/>
      <c r="D49" s="189"/>
      <c r="E49" s="189"/>
      <c r="F49" s="189"/>
      <c r="G49" s="189"/>
    </row>
    <row r="50" spans="1:7" ht="12.75">
      <c r="A50" s="189"/>
      <c r="B50" s="189"/>
      <c r="C50" s="189"/>
      <c r="D50" s="189"/>
      <c r="E50" s="189"/>
      <c r="F50" s="189"/>
      <c r="G50" s="189"/>
    </row>
    <row r="51" spans="1:7" ht="12.75">
      <c r="A51" s="189"/>
      <c r="B51" s="189"/>
      <c r="C51" s="189"/>
      <c r="D51" s="189"/>
      <c r="E51" s="189"/>
      <c r="F51" s="189"/>
      <c r="G51" s="189"/>
    </row>
    <row r="52" spans="1:7" ht="12.75">
      <c r="A52" s="189"/>
      <c r="B52" s="189"/>
      <c r="C52" s="189"/>
      <c r="D52" s="189"/>
      <c r="E52" s="189"/>
      <c r="F52" s="189"/>
      <c r="G52" s="189"/>
    </row>
  </sheetData>
  <sheetProtection/>
  <mergeCells count="2">
    <mergeCell ref="A13:G13"/>
    <mergeCell ref="A14:G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2"/>
  <sheetViews>
    <sheetView view="pageBreakPreview" zoomScale="90" zoomScaleSheetLayoutView="90" zoomScalePageLayoutView="0" workbookViewId="0" topLeftCell="A4">
      <selection activeCell="B4" sqref="B4"/>
    </sheetView>
  </sheetViews>
  <sheetFormatPr defaultColWidth="9.140625" defaultRowHeight="12.75"/>
  <cols>
    <col min="1" max="1" width="4.28125" style="137" customWidth="1"/>
    <col min="2" max="2" width="46.140625" style="137" customWidth="1"/>
    <col min="3" max="3" width="7.57421875" style="137" customWidth="1"/>
    <col min="4" max="4" width="14.8515625" style="137" customWidth="1"/>
    <col min="5" max="6" width="14.28125" style="137" customWidth="1"/>
    <col min="7" max="7" width="8.28125" style="137" customWidth="1"/>
    <col min="8" max="8" width="8.140625" style="137" customWidth="1"/>
    <col min="9" max="9" width="4.8515625" style="137" customWidth="1"/>
    <col min="10" max="11" width="1.57421875" style="137" customWidth="1"/>
    <col min="12" max="12" width="0.42578125" style="137" hidden="1" customWidth="1"/>
    <col min="13" max="14" width="1.57421875" style="137" hidden="1" customWidth="1"/>
    <col min="15" max="16384" width="9.140625" style="137" customWidth="1"/>
  </cols>
  <sheetData>
    <row r="1" spans="1:14" ht="12.75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 s="1" t="s">
        <v>1</v>
      </c>
      <c r="B2" s="2"/>
      <c r="C2" s="3"/>
      <c r="D2" s="4"/>
      <c r="E2" s="4"/>
      <c r="F2" s="4"/>
      <c r="G2" s="4"/>
      <c r="H2" s="4"/>
      <c r="I2" s="4"/>
      <c r="J2" s="184"/>
      <c r="K2" s="184"/>
      <c r="L2" s="184"/>
      <c r="M2" s="184"/>
      <c r="N2" s="184"/>
    </row>
    <row r="3" spans="1:14" ht="12.75">
      <c r="A3" s="1"/>
      <c r="B3" s="2"/>
      <c r="C3" s="3"/>
      <c r="D3" s="5"/>
      <c r="E3" s="134" t="s">
        <v>156</v>
      </c>
      <c r="F3" s="134"/>
      <c r="G3" s="126"/>
      <c r="H3" s="127"/>
      <c r="I3" s="185"/>
      <c r="J3" s="4"/>
      <c r="K3" s="4"/>
      <c r="L3" s="4"/>
      <c r="M3" s="4"/>
      <c r="N3" s="4"/>
    </row>
    <row r="4" spans="1:14" ht="12.75">
      <c r="A4" s="1" t="s">
        <v>231</v>
      </c>
      <c r="B4" s="2"/>
      <c r="C4" s="3"/>
      <c r="D4" s="5"/>
      <c r="E4" s="134" t="s">
        <v>157</v>
      </c>
      <c r="F4" s="135"/>
      <c r="G4" s="126"/>
      <c r="H4" s="127"/>
      <c r="I4" s="185"/>
      <c r="J4" s="4"/>
      <c r="K4" s="4"/>
      <c r="L4" s="4"/>
      <c r="M4" s="4"/>
      <c r="N4" s="4"/>
    </row>
    <row r="5" spans="1:14" ht="12.75">
      <c r="A5" s="6"/>
      <c r="B5" s="7"/>
      <c r="C5" s="8"/>
      <c r="D5" s="186"/>
      <c r="E5" s="134"/>
      <c r="F5" s="136"/>
      <c r="G5" s="126"/>
      <c r="H5" s="127"/>
      <c r="I5" s="185"/>
      <c r="J5" s="187"/>
      <c r="K5" s="187"/>
      <c r="L5" s="187"/>
      <c r="M5" s="187"/>
      <c r="N5" s="187"/>
    </row>
    <row r="6" spans="1:14" ht="12.75">
      <c r="A6" s="9" t="s">
        <v>2</v>
      </c>
      <c r="B6" s="7"/>
      <c r="C6" s="8"/>
      <c r="D6" s="188"/>
      <c r="E6" s="134" t="s">
        <v>158</v>
      </c>
      <c r="F6" s="135"/>
      <c r="G6" s="126"/>
      <c r="H6" s="127"/>
      <c r="I6" s="185"/>
      <c r="J6" s="8"/>
      <c r="K6" s="8"/>
      <c r="L6" s="8"/>
      <c r="M6" s="8"/>
      <c r="N6" s="8"/>
    </row>
    <row r="7" spans="1:14" ht="12.75">
      <c r="A7" s="9"/>
      <c r="B7" s="7"/>
      <c r="C7" s="8"/>
      <c r="D7" s="188"/>
      <c r="E7" s="135"/>
      <c r="F7" s="136"/>
      <c r="G7" s="133"/>
      <c r="H7" s="133"/>
      <c r="I7" s="185"/>
      <c r="J7" s="8"/>
      <c r="K7" s="8"/>
      <c r="L7" s="8"/>
      <c r="M7" s="8"/>
      <c r="N7" s="8"/>
    </row>
    <row r="8" spans="1:14" ht="12.75">
      <c r="A8" s="9"/>
      <c r="B8" s="7"/>
      <c r="C8" s="8"/>
      <c r="D8" s="188"/>
      <c r="E8" s="134" t="s">
        <v>159</v>
      </c>
      <c r="F8" s="135"/>
      <c r="G8" s="128"/>
      <c r="H8" s="133"/>
      <c r="I8" s="185"/>
      <c r="J8" s="8"/>
      <c r="K8" s="8"/>
      <c r="L8" s="8"/>
      <c r="M8" s="8"/>
      <c r="N8" s="8"/>
    </row>
    <row r="9" spans="1:14" ht="12.75">
      <c r="A9" s="9"/>
      <c r="B9" s="7"/>
      <c r="C9" s="8"/>
      <c r="D9" s="188"/>
      <c r="F9" s="136"/>
      <c r="G9" s="128"/>
      <c r="H9" s="133"/>
      <c r="I9" s="185"/>
      <c r="J9" s="8"/>
      <c r="K9" s="8"/>
      <c r="L9" s="8"/>
      <c r="M9" s="8"/>
      <c r="N9" s="8"/>
    </row>
    <row r="10" spans="1:14" ht="12.75">
      <c r="A10" s="9" t="s">
        <v>3</v>
      </c>
      <c r="B10" s="12"/>
      <c r="C10" s="11"/>
      <c r="D10" s="5"/>
      <c r="E10" s="134"/>
      <c r="F10" s="135"/>
      <c r="G10" s="133"/>
      <c r="H10" s="133"/>
      <c r="I10" s="133"/>
      <c r="J10" s="5"/>
      <c r="K10" s="5"/>
      <c r="L10" s="5"/>
      <c r="M10" s="5"/>
      <c r="N10" s="5"/>
    </row>
    <row r="11" spans="1:14" ht="12.75">
      <c r="A11" s="9"/>
      <c r="B11" s="12"/>
      <c r="C11" s="9"/>
      <c r="D11" s="11"/>
      <c r="E11" s="134" t="s">
        <v>160</v>
      </c>
      <c r="F11" s="135"/>
      <c r="G11" s="129"/>
      <c r="H11" s="133"/>
      <c r="I11" s="185"/>
      <c r="J11" s="5"/>
      <c r="K11" s="5"/>
      <c r="L11" s="5"/>
      <c r="M11" s="5"/>
      <c r="N11" s="5"/>
    </row>
    <row r="12" spans="1:14" ht="12.75">
      <c r="A12" s="9"/>
      <c r="B12" s="12"/>
      <c r="C12" s="9"/>
      <c r="D12" s="11"/>
      <c r="E12" s="134"/>
      <c r="F12" s="135"/>
      <c r="G12" s="129"/>
      <c r="H12" s="133"/>
      <c r="I12" s="185"/>
      <c r="J12" s="5"/>
      <c r="K12" s="5"/>
      <c r="L12" s="5"/>
      <c r="M12" s="5"/>
      <c r="N12" s="5"/>
    </row>
    <row r="13" spans="1:15" ht="12.75">
      <c r="A13" s="9" t="s">
        <v>4</v>
      </c>
      <c r="B13" s="12"/>
      <c r="C13" s="11"/>
      <c r="D13" s="11"/>
      <c r="E13" s="134" t="s">
        <v>161</v>
      </c>
      <c r="G13" s="133"/>
      <c r="H13" s="133"/>
      <c r="I13" s="185"/>
      <c r="J13" s="5"/>
      <c r="K13" s="5"/>
      <c r="L13" s="5"/>
      <c r="M13" s="5"/>
      <c r="N13" s="5"/>
      <c r="O13" s="189"/>
    </row>
    <row r="14" spans="1:14" ht="12.75">
      <c r="A14" s="9"/>
      <c r="B14" s="12"/>
      <c r="C14" s="11"/>
      <c r="D14" s="11"/>
      <c r="E14" s="134"/>
      <c r="F14" s="134"/>
      <c r="G14" s="133"/>
      <c r="H14" s="133"/>
      <c r="I14" s="185"/>
      <c r="J14" s="5"/>
      <c r="K14" s="5"/>
      <c r="L14" s="5"/>
      <c r="M14" s="5"/>
      <c r="N14" s="5"/>
    </row>
    <row r="15" spans="1:14" ht="12.75">
      <c r="A15" s="9"/>
      <c r="B15" s="12"/>
      <c r="C15" s="11"/>
      <c r="D15" s="11"/>
      <c r="E15" s="134" t="s">
        <v>162</v>
      </c>
      <c r="F15" s="136"/>
      <c r="G15" s="9"/>
      <c r="H15" s="9"/>
      <c r="I15" s="5"/>
      <c r="J15" s="5"/>
      <c r="K15" s="5"/>
      <c r="L15" s="5"/>
      <c r="M15" s="5"/>
      <c r="N15" s="5"/>
    </row>
    <row r="16" spans="1:14" ht="12.75">
      <c r="A16" s="9" t="s">
        <v>5</v>
      </c>
      <c r="B16" s="12"/>
      <c r="C16" s="11"/>
      <c r="D16" s="5"/>
      <c r="E16" s="11"/>
      <c r="F16" s="11"/>
      <c r="G16" s="10"/>
      <c r="H16" s="5"/>
      <c r="I16" s="5"/>
      <c r="J16" s="5"/>
      <c r="K16" s="5"/>
      <c r="L16" s="11"/>
      <c r="M16" s="11"/>
      <c r="N16" s="5"/>
    </row>
    <row r="17" spans="1:14" ht="12.75">
      <c r="A17" s="9"/>
      <c r="B17" s="12"/>
      <c r="C17" s="11"/>
      <c r="D17" s="9"/>
      <c r="E17" s="11"/>
      <c r="F17" s="11"/>
      <c r="G17" s="10"/>
      <c r="H17" s="9"/>
      <c r="I17" s="5"/>
      <c r="J17" s="5"/>
      <c r="K17" s="5"/>
      <c r="L17" s="5"/>
      <c r="M17" s="5"/>
      <c r="N17" s="5"/>
    </row>
    <row r="18" spans="4:14" ht="12.75">
      <c r="D18" s="189"/>
      <c r="E18" s="189"/>
      <c r="F18" s="11"/>
      <c r="G18" s="10"/>
      <c r="H18" s="9"/>
      <c r="I18" s="5"/>
      <c r="M18" s="5"/>
      <c r="N18" s="5"/>
    </row>
    <row r="19" spans="6:14" ht="12.75">
      <c r="F19" s="11"/>
      <c r="G19" s="1"/>
      <c r="H19" s="10"/>
      <c r="I19" s="189"/>
      <c r="M19" s="5"/>
      <c r="N19" s="5"/>
    </row>
    <row r="21" spans="1:14" ht="12.75" customHeight="1">
      <c r="A21" s="672" t="s">
        <v>232</v>
      </c>
      <c r="B21" s="672"/>
      <c r="C21" s="672"/>
      <c r="D21" s="672"/>
      <c r="E21" s="672"/>
      <c r="F21" s="672"/>
      <c r="G21" s="672"/>
      <c r="H21" s="672"/>
      <c r="I21" s="672"/>
      <c r="J21" s="672"/>
      <c r="K21" s="672"/>
      <c r="L21" s="672"/>
      <c r="M21" s="672"/>
      <c r="N21" s="672"/>
    </row>
    <row r="22" spans="1:14" ht="12.75" customHeight="1">
      <c r="A22" s="673" t="s">
        <v>233</v>
      </c>
      <c r="B22" s="673"/>
      <c r="C22" s="673"/>
      <c r="D22" s="673"/>
      <c r="E22" s="673"/>
      <c r="F22" s="673"/>
      <c r="G22" s="673"/>
      <c r="H22" s="673"/>
      <c r="I22" s="673"/>
      <c r="J22" s="673"/>
      <c r="K22" s="673"/>
      <c r="L22" s="673"/>
      <c r="M22" s="673"/>
      <c r="N22" s="673"/>
    </row>
    <row r="23" spans="1:5" ht="12.75">
      <c r="A23" s="9"/>
      <c r="B23" s="9"/>
      <c r="C23" s="11"/>
      <c r="D23" s="11"/>
      <c r="E23" s="4"/>
    </row>
    <row r="24" spans="1:5" ht="14.25" customHeight="1">
      <c r="A24" s="190"/>
      <c r="B24" s="191"/>
      <c r="C24" s="191"/>
      <c r="D24" s="192"/>
      <c r="E24" s="134"/>
    </row>
    <row r="25" spans="1:14" ht="99.75" customHeight="1">
      <c r="A25" s="193" t="s">
        <v>234</v>
      </c>
      <c r="B25" s="193" t="s">
        <v>8</v>
      </c>
      <c r="C25" s="193" t="s">
        <v>9</v>
      </c>
      <c r="D25" s="19" t="s">
        <v>16</v>
      </c>
      <c r="E25" s="194" t="s">
        <v>235</v>
      </c>
      <c r="F25" s="194" t="s">
        <v>13</v>
      </c>
      <c r="G25" s="194" t="s">
        <v>236</v>
      </c>
      <c r="H25" s="194" t="s">
        <v>237</v>
      </c>
      <c r="I25" s="674"/>
      <c r="J25" s="674"/>
      <c r="K25" s="674"/>
      <c r="L25" s="674"/>
      <c r="M25" s="674"/>
      <c r="N25" s="674"/>
    </row>
    <row r="26" spans="1:14" ht="12.75">
      <c r="A26" s="20"/>
      <c r="B26" s="20"/>
      <c r="C26" s="20"/>
      <c r="D26" s="195">
        <v>1</v>
      </c>
      <c r="E26" s="196">
        <v>2</v>
      </c>
      <c r="F26" s="197">
        <v>3</v>
      </c>
      <c r="G26" s="197">
        <v>4</v>
      </c>
      <c r="H26" s="197">
        <v>5</v>
      </c>
      <c r="I26" s="675"/>
      <c r="J26" s="675"/>
      <c r="K26" s="675"/>
      <c r="L26" s="675"/>
      <c r="M26" s="675"/>
      <c r="N26" s="675"/>
    </row>
    <row r="27" spans="1:14" ht="18.75" customHeight="1">
      <c r="A27" s="199">
        <v>1</v>
      </c>
      <c r="B27" s="200" t="s">
        <v>238</v>
      </c>
      <c r="C27" s="201"/>
      <c r="D27" s="173">
        <f>SUM(D28+D91)</f>
        <v>0</v>
      </c>
      <c r="E27" s="173">
        <f>SUM(E28+E91)</f>
        <v>0</v>
      </c>
      <c r="F27" s="173">
        <f>SUM(F28+F91)</f>
        <v>0</v>
      </c>
      <c r="G27" s="202" t="e">
        <f>SUM(E27/D27)</f>
        <v>#DIV/0!</v>
      </c>
      <c r="H27" s="203" t="e">
        <f>SUM(E27/F27)</f>
        <v>#DIV/0!</v>
      </c>
      <c r="I27" s="676"/>
      <c r="J27" s="676"/>
      <c r="K27" s="676"/>
      <c r="L27" s="676"/>
      <c r="M27" s="676"/>
      <c r="N27" s="676"/>
    </row>
    <row r="28" spans="1:14" ht="18.75" customHeight="1">
      <c r="A28" s="205">
        <v>2</v>
      </c>
      <c r="B28" s="159" t="s">
        <v>239</v>
      </c>
      <c r="C28" s="206"/>
      <c r="D28" s="173">
        <f>SUM(D29+D60+D76+D84)</f>
        <v>0</v>
      </c>
      <c r="E28" s="173">
        <f>SUM(E29+E60+E76+E84)</f>
        <v>0</v>
      </c>
      <c r="F28" s="207">
        <f>SUM(F29+F60+F76+F84)</f>
        <v>0</v>
      </c>
      <c r="G28" s="202" t="e">
        <f aca="true" t="shared" si="0" ref="G28:G91">SUM(E28/D28)</f>
        <v>#DIV/0!</v>
      </c>
      <c r="H28" s="203" t="e">
        <f aca="true" t="shared" si="1" ref="H28:H91">SUM(E28/F28)</f>
        <v>#DIV/0!</v>
      </c>
      <c r="I28" s="676"/>
      <c r="J28" s="676"/>
      <c r="K28" s="676"/>
      <c r="L28" s="676"/>
      <c r="M28" s="676"/>
      <c r="N28" s="676"/>
    </row>
    <row r="29" spans="1:14" ht="18.75" customHeight="1">
      <c r="A29" s="199">
        <v>3</v>
      </c>
      <c r="B29" s="159" t="s">
        <v>240</v>
      </c>
      <c r="C29" s="206">
        <v>610000</v>
      </c>
      <c r="D29" s="173">
        <f>SUM(D30+D33+D36+D46+D55)</f>
        <v>0</v>
      </c>
      <c r="E29" s="173">
        <f>SUM(E30+E33+E36+E46+E55)</f>
        <v>0</v>
      </c>
      <c r="F29" s="207">
        <f>SUM(F30+F33+F36+F46+F55)</f>
        <v>0</v>
      </c>
      <c r="G29" s="202" t="e">
        <f t="shared" si="0"/>
        <v>#DIV/0!</v>
      </c>
      <c r="H29" s="203" t="e">
        <f t="shared" si="1"/>
        <v>#DIV/0!</v>
      </c>
      <c r="I29" s="676"/>
      <c r="J29" s="676"/>
      <c r="K29" s="676"/>
      <c r="L29" s="676"/>
      <c r="M29" s="676"/>
      <c r="N29" s="676"/>
    </row>
    <row r="30" spans="1:14" ht="12.75">
      <c r="A30" s="199">
        <v>4</v>
      </c>
      <c r="B30" s="29" t="s">
        <v>241</v>
      </c>
      <c r="C30" s="208">
        <v>611000</v>
      </c>
      <c r="D30" s="113">
        <f>SUM(D31:D32)</f>
        <v>0</v>
      </c>
      <c r="E30" s="113">
        <f>SUM(E31:E32)</f>
        <v>0</v>
      </c>
      <c r="F30" s="113">
        <f>SUM(F31:F32)</f>
        <v>0</v>
      </c>
      <c r="G30" s="209" t="e">
        <f t="shared" si="0"/>
        <v>#DIV/0!</v>
      </c>
      <c r="H30" s="210" t="e">
        <f t="shared" si="1"/>
        <v>#DIV/0!</v>
      </c>
      <c r="I30" s="676"/>
      <c r="J30" s="676"/>
      <c r="K30" s="676"/>
      <c r="L30" s="676"/>
      <c r="M30" s="676"/>
      <c r="N30" s="676"/>
    </row>
    <row r="31" spans="1:14" ht="12.75">
      <c r="A31" s="205">
        <v>5</v>
      </c>
      <c r="B31" s="32" t="s">
        <v>242</v>
      </c>
      <c r="C31" s="211">
        <v>611100</v>
      </c>
      <c r="D31" s="212"/>
      <c r="E31" s="118"/>
      <c r="F31" s="213"/>
      <c r="G31" s="209" t="e">
        <f t="shared" si="0"/>
        <v>#DIV/0!</v>
      </c>
      <c r="H31" s="210" t="e">
        <f t="shared" si="1"/>
        <v>#DIV/0!</v>
      </c>
      <c r="I31" s="676"/>
      <c r="J31" s="676"/>
      <c r="K31" s="676"/>
      <c r="L31" s="676"/>
      <c r="M31" s="676"/>
      <c r="N31" s="676"/>
    </row>
    <row r="32" spans="1:14" ht="12.75">
      <c r="A32" s="199">
        <v>6</v>
      </c>
      <c r="B32" s="32" t="s">
        <v>243</v>
      </c>
      <c r="C32" s="211">
        <v>611200</v>
      </c>
      <c r="D32" s="212"/>
      <c r="E32" s="118"/>
      <c r="F32" s="213"/>
      <c r="G32" s="209" t="e">
        <f t="shared" si="0"/>
        <v>#DIV/0!</v>
      </c>
      <c r="H32" s="210" t="e">
        <f t="shared" si="1"/>
        <v>#DIV/0!</v>
      </c>
      <c r="I32" s="676"/>
      <c r="J32" s="676"/>
      <c r="K32" s="676"/>
      <c r="L32" s="676"/>
      <c r="M32" s="676"/>
      <c r="N32" s="676"/>
    </row>
    <row r="33" spans="1:14" ht="12.75">
      <c r="A33" s="199">
        <v>7</v>
      </c>
      <c r="B33" s="29" t="s">
        <v>244</v>
      </c>
      <c r="C33" s="208">
        <v>612000</v>
      </c>
      <c r="D33" s="214">
        <f>SUM(D34:D35)</f>
        <v>0</v>
      </c>
      <c r="E33" s="214">
        <f>SUM(E34:E35)</f>
        <v>0</v>
      </c>
      <c r="F33" s="214">
        <f>SUM(F34:F35)</f>
        <v>0</v>
      </c>
      <c r="G33" s="209" t="e">
        <f t="shared" si="0"/>
        <v>#DIV/0!</v>
      </c>
      <c r="H33" s="210" t="e">
        <f t="shared" si="1"/>
        <v>#DIV/0!</v>
      </c>
      <c r="I33" s="676"/>
      <c r="J33" s="676"/>
      <c r="K33" s="676"/>
      <c r="L33" s="676"/>
      <c r="M33" s="676"/>
      <c r="N33" s="676"/>
    </row>
    <row r="34" spans="1:14" ht="12.75">
      <c r="A34" s="205">
        <v>8</v>
      </c>
      <c r="B34" s="32" t="s">
        <v>245</v>
      </c>
      <c r="C34" s="215">
        <v>612100</v>
      </c>
      <c r="D34" s="212"/>
      <c r="E34" s="118"/>
      <c r="F34" s="213"/>
      <c r="G34" s="209" t="e">
        <f t="shared" si="0"/>
        <v>#DIV/0!</v>
      </c>
      <c r="H34" s="210" t="e">
        <f t="shared" si="1"/>
        <v>#DIV/0!</v>
      </c>
      <c r="I34" s="676"/>
      <c r="J34" s="676"/>
      <c r="K34" s="676"/>
      <c r="L34" s="676"/>
      <c r="M34" s="676"/>
      <c r="N34" s="676"/>
    </row>
    <row r="35" spans="1:14" ht="12.75">
      <c r="A35" s="199">
        <v>9</v>
      </c>
      <c r="B35" s="32" t="s">
        <v>246</v>
      </c>
      <c r="C35" s="215">
        <v>612200</v>
      </c>
      <c r="D35" s="212"/>
      <c r="E35" s="118"/>
      <c r="F35" s="213"/>
      <c r="G35" s="209" t="e">
        <f t="shared" si="0"/>
        <v>#DIV/0!</v>
      </c>
      <c r="H35" s="210" t="e">
        <f t="shared" si="1"/>
        <v>#DIV/0!</v>
      </c>
      <c r="I35" s="676"/>
      <c r="J35" s="676"/>
      <c r="K35" s="676"/>
      <c r="L35" s="676"/>
      <c r="M35" s="676"/>
      <c r="N35" s="676"/>
    </row>
    <row r="36" spans="1:14" ht="24">
      <c r="A36" s="199">
        <v>10</v>
      </c>
      <c r="B36" s="29" t="s">
        <v>247</v>
      </c>
      <c r="C36" s="208">
        <v>613000</v>
      </c>
      <c r="D36" s="214">
        <f>SUM(D37:D45)</f>
        <v>0</v>
      </c>
      <c r="E36" s="214">
        <f>SUM(E37:E45)</f>
        <v>0</v>
      </c>
      <c r="F36" s="214">
        <f>SUM(F37:F45)</f>
        <v>0</v>
      </c>
      <c r="G36" s="209" t="e">
        <f t="shared" si="0"/>
        <v>#DIV/0!</v>
      </c>
      <c r="H36" s="210" t="e">
        <f t="shared" si="1"/>
        <v>#DIV/0!</v>
      </c>
      <c r="I36" s="676"/>
      <c r="J36" s="676"/>
      <c r="K36" s="676"/>
      <c r="L36" s="676"/>
      <c r="M36" s="676"/>
      <c r="N36" s="676"/>
    </row>
    <row r="37" spans="1:14" ht="12.75">
      <c r="A37" s="205">
        <v>11</v>
      </c>
      <c r="B37" s="32" t="s">
        <v>248</v>
      </c>
      <c r="C37" s="211">
        <v>613100</v>
      </c>
      <c r="D37" s="212"/>
      <c r="E37" s="118"/>
      <c r="F37" s="213"/>
      <c r="G37" s="209" t="e">
        <f t="shared" si="0"/>
        <v>#DIV/0!</v>
      </c>
      <c r="H37" s="210" t="e">
        <f t="shared" si="1"/>
        <v>#DIV/0!</v>
      </c>
      <c r="I37" s="676"/>
      <c r="J37" s="676"/>
      <c r="K37" s="676"/>
      <c r="L37" s="676"/>
      <c r="M37" s="676"/>
      <c r="N37" s="676"/>
    </row>
    <row r="38" spans="1:14" ht="12.75">
      <c r="A38" s="199">
        <v>12</v>
      </c>
      <c r="B38" s="32" t="s">
        <v>249</v>
      </c>
      <c r="C38" s="211">
        <v>613200</v>
      </c>
      <c r="D38" s="212"/>
      <c r="E38" s="118"/>
      <c r="F38" s="213"/>
      <c r="G38" s="209" t="e">
        <f t="shared" si="0"/>
        <v>#DIV/0!</v>
      </c>
      <c r="H38" s="210" t="e">
        <f t="shared" si="1"/>
        <v>#DIV/0!</v>
      </c>
      <c r="I38" s="676"/>
      <c r="J38" s="676"/>
      <c r="K38" s="676"/>
      <c r="L38" s="676"/>
      <c r="M38" s="676"/>
      <c r="N38" s="676"/>
    </row>
    <row r="39" spans="1:14" ht="12.75">
      <c r="A39" s="199">
        <v>13</v>
      </c>
      <c r="B39" s="32" t="s">
        <v>250</v>
      </c>
      <c r="C39" s="211">
        <v>613300</v>
      </c>
      <c r="D39" s="212"/>
      <c r="E39" s="118"/>
      <c r="F39" s="213"/>
      <c r="G39" s="209" t="e">
        <f t="shared" si="0"/>
        <v>#DIV/0!</v>
      </c>
      <c r="H39" s="210" t="e">
        <f t="shared" si="1"/>
        <v>#DIV/0!</v>
      </c>
      <c r="I39" s="676"/>
      <c r="J39" s="676"/>
      <c r="K39" s="676"/>
      <c r="L39" s="676"/>
      <c r="M39" s="676"/>
      <c r="N39" s="676"/>
    </row>
    <row r="40" spans="1:14" ht="12.75">
      <c r="A40" s="205">
        <v>14</v>
      </c>
      <c r="B40" s="32" t="s">
        <v>251</v>
      </c>
      <c r="C40" s="211">
        <v>613400</v>
      </c>
      <c r="D40" s="212"/>
      <c r="E40" s="118"/>
      <c r="F40" s="213"/>
      <c r="G40" s="209" t="e">
        <f t="shared" si="0"/>
        <v>#DIV/0!</v>
      </c>
      <c r="H40" s="210" t="e">
        <f t="shared" si="1"/>
        <v>#DIV/0!</v>
      </c>
      <c r="I40" s="676"/>
      <c r="J40" s="676"/>
      <c r="K40" s="676"/>
      <c r="L40" s="676"/>
      <c r="M40" s="676"/>
      <c r="N40" s="676"/>
    </row>
    <row r="41" spans="1:14" ht="12.75">
      <c r="A41" s="199">
        <v>15</v>
      </c>
      <c r="B41" s="32" t="s">
        <v>252</v>
      </c>
      <c r="C41" s="211">
        <v>613500</v>
      </c>
      <c r="D41" s="212"/>
      <c r="E41" s="118"/>
      <c r="F41" s="213"/>
      <c r="G41" s="209" t="e">
        <f t="shared" si="0"/>
        <v>#DIV/0!</v>
      </c>
      <c r="H41" s="210" t="e">
        <f t="shared" si="1"/>
        <v>#DIV/0!</v>
      </c>
      <c r="I41" s="676"/>
      <c r="J41" s="676"/>
      <c r="K41" s="676"/>
      <c r="L41" s="676"/>
      <c r="M41" s="676"/>
      <c r="N41" s="676"/>
    </row>
    <row r="42" spans="1:14" ht="13.5" customHeight="1">
      <c r="A42" s="199">
        <v>16</v>
      </c>
      <c r="B42" s="32" t="s">
        <v>253</v>
      </c>
      <c r="C42" s="211">
        <v>613600</v>
      </c>
      <c r="D42" s="216"/>
      <c r="E42" s="217"/>
      <c r="F42" s="213"/>
      <c r="G42" s="209" t="e">
        <f t="shared" si="0"/>
        <v>#DIV/0!</v>
      </c>
      <c r="H42" s="210" t="e">
        <f t="shared" si="1"/>
        <v>#DIV/0!</v>
      </c>
      <c r="I42" s="676"/>
      <c r="J42" s="676"/>
      <c r="K42" s="676"/>
      <c r="L42" s="676"/>
      <c r="M42" s="676"/>
      <c r="N42" s="676"/>
    </row>
    <row r="43" spans="1:14" ht="13.5" customHeight="1">
      <c r="A43" s="205">
        <v>17</v>
      </c>
      <c r="B43" s="32" t="s">
        <v>254</v>
      </c>
      <c r="C43" s="211">
        <v>613700</v>
      </c>
      <c r="D43" s="216"/>
      <c r="E43" s="217"/>
      <c r="F43" s="213"/>
      <c r="G43" s="209" t="e">
        <f t="shared" si="0"/>
        <v>#DIV/0!</v>
      </c>
      <c r="H43" s="210" t="e">
        <f t="shared" si="1"/>
        <v>#DIV/0!</v>
      </c>
      <c r="I43" s="204"/>
      <c r="J43" s="204"/>
      <c r="K43" s="204"/>
      <c r="L43" s="204"/>
      <c r="M43" s="204"/>
      <c r="N43" s="204"/>
    </row>
    <row r="44" spans="1:14" ht="24">
      <c r="A44" s="199">
        <v>18</v>
      </c>
      <c r="B44" s="32" t="s">
        <v>255</v>
      </c>
      <c r="C44" s="211">
        <v>613800</v>
      </c>
      <c r="D44" s="216"/>
      <c r="E44" s="217"/>
      <c r="F44" s="213"/>
      <c r="G44" s="209" t="e">
        <f t="shared" si="0"/>
        <v>#DIV/0!</v>
      </c>
      <c r="H44" s="210" t="e">
        <f t="shared" si="1"/>
        <v>#DIV/0!</v>
      </c>
      <c r="I44" s="676"/>
      <c r="J44" s="676"/>
      <c r="K44" s="676"/>
      <c r="L44" s="676"/>
      <c r="M44" s="676"/>
      <c r="N44" s="676"/>
    </row>
    <row r="45" spans="1:14" ht="12.75">
      <c r="A45" s="199">
        <v>19</v>
      </c>
      <c r="B45" s="32" t="s">
        <v>256</v>
      </c>
      <c r="C45" s="211">
        <v>613900</v>
      </c>
      <c r="D45" s="216"/>
      <c r="E45" s="217"/>
      <c r="F45" s="213"/>
      <c r="G45" s="209" t="e">
        <f t="shared" si="0"/>
        <v>#DIV/0!</v>
      </c>
      <c r="H45" s="210" t="e">
        <f t="shared" si="1"/>
        <v>#DIV/0!</v>
      </c>
      <c r="I45" s="204"/>
      <c r="J45" s="204"/>
      <c r="K45" s="204"/>
      <c r="L45" s="204"/>
      <c r="M45" s="204"/>
      <c r="N45" s="204"/>
    </row>
    <row r="46" spans="1:14" ht="24">
      <c r="A46" s="205">
        <v>20</v>
      </c>
      <c r="B46" s="29" t="s">
        <v>257</v>
      </c>
      <c r="C46" s="208">
        <v>614000</v>
      </c>
      <c r="D46" s="216">
        <f>SUM(D47:D54)</f>
        <v>0</v>
      </c>
      <c r="E46" s="113">
        <f>SUM(E47:E54)</f>
        <v>0</v>
      </c>
      <c r="F46" s="214">
        <f>SUM(F47:F54)</f>
        <v>0</v>
      </c>
      <c r="G46" s="209" t="e">
        <f t="shared" si="0"/>
        <v>#DIV/0!</v>
      </c>
      <c r="H46" s="210" t="e">
        <f t="shared" si="1"/>
        <v>#DIV/0!</v>
      </c>
      <c r="I46" s="676"/>
      <c r="J46" s="676"/>
      <c r="K46" s="676"/>
      <c r="L46" s="676"/>
      <c r="M46" s="676"/>
      <c r="N46" s="676"/>
    </row>
    <row r="47" spans="1:14" ht="12.75">
      <c r="A47" s="199">
        <v>21</v>
      </c>
      <c r="B47" s="218" t="s">
        <v>258</v>
      </c>
      <c r="C47" s="211">
        <v>614100</v>
      </c>
      <c r="D47" s="216"/>
      <c r="E47" s="217"/>
      <c r="F47" s="213"/>
      <c r="G47" s="209" t="e">
        <f t="shared" si="0"/>
        <v>#DIV/0!</v>
      </c>
      <c r="H47" s="210" t="e">
        <f t="shared" si="1"/>
        <v>#DIV/0!</v>
      </c>
      <c r="I47" s="676"/>
      <c r="J47" s="676"/>
      <c r="K47" s="676"/>
      <c r="L47" s="676"/>
      <c r="M47" s="676"/>
      <c r="N47" s="676"/>
    </row>
    <row r="48" spans="1:14" ht="12.75">
      <c r="A48" s="199">
        <v>22</v>
      </c>
      <c r="B48" s="218" t="s">
        <v>259</v>
      </c>
      <c r="C48" s="211">
        <v>614200</v>
      </c>
      <c r="D48" s="216"/>
      <c r="E48" s="217"/>
      <c r="F48" s="213"/>
      <c r="G48" s="209" t="e">
        <f t="shared" si="0"/>
        <v>#DIV/0!</v>
      </c>
      <c r="H48" s="210" t="e">
        <f t="shared" si="1"/>
        <v>#DIV/0!</v>
      </c>
      <c r="I48" s="676"/>
      <c r="J48" s="676"/>
      <c r="K48" s="676"/>
      <c r="L48" s="676"/>
      <c r="M48" s="676"/>
      <c r="N48" s="676"/>
    </row>
    <row r="49" spans="1:14" ht="12.75">
      <c r="A49" s="205">
        <v>23</v>
      </c>
      <c r="B49" s="218" t="s">
        <v>260</v>
      </c>
      <c r="C49" s="211">
        <v>614300</v>
      </c>
      <c r="D49" s="216"/>
      <c r="E49" s="217"/>
      <c r="F49" s="213"/>
      <c r="G49" s="209" t="e">
        <f t="shared" si="0"/>
        <v>#DIV/0!</v>
      </c>
      <c r="H49" s="210" t="e">
        <f t="shared" si="1"/>
        <v>#DIV/0!</v>
      </c>
      <c r="I49" s="676"/>
      <c r="J49" s="676"/>
      <c r="K49" s="676"/>
      <c r="L49" s="676"/>
      <c r="M49" s="676"/>
      <c r="N49" s="676"/>
    </row>
    <row r="50" spans="1:14" ht="12.75">
      <c r="A50" s="199">
        <v>24</v>
      </c>
      <c r="B50" s="32" t="s">
        <v>261</v>
      </c>
      <c r="C50" s="211">
        <v>614400</v>
      </c>
      <c r="D50" s="216"/>
      <c r="E50" s="217"/>
      <c r="F50" s="213"/>
      <c r="G50" s="209" t="e">
        <f t="shared" si="0"/>
        <v>#DIV/0!</v>
      </c>
      <c r="H50" s="210" t="e">
        <f t="shared" si="1"/>
        <v>#DIV/0!</v>
      </c>
      <c r="I50" s="676"/>
      <c r="J50" s="676"/>
      <c r="K50" s="676"/>
      <c r="L50" s="676"/>
      <c r="M50" s="676"/>
      <c r="N50" s="676"/>
    </row>
    <row r="51" spans="1:14" ht="12.75">
      <c r="A51" s="199">
        <v>25</v>
      </c>
      <c r="B51" s="218" t="s">
        <v>262</v>
      </c>
      <c r="C51" s="211">
        <v>614500</v>
      </c>
      <c r="D51" s="216"/>
      <c r="E51" s="217"/>
      <c r="F51" s="213"/>
      <c r="G51" s="209" t="e">
        <f t="shared" si="0"/>
        <v>#DIV/0!</v>
      </c>
      <c r="H51" s="210" t="e">
        <f t="shared" si="1"/>
        <v>#DIV/0!</v>
      </c>
      <c r="I51" s="676"/>
      <c r="J51" s="676"/>
      <c r="K51" s="676"/>
      <c r="L51" s="676"/>
      <c r="M51" s="676"/>
      <c r="N51" s="676"/>
    </row>
    <row r="52" spans="1:14" ht="12.75">
      <c r="A52" s="205">
        <v>26</v>
      </c>
      <c r="B52" s="32" t="s">
        <v>263</v>
      </c>
      <c r="C52" s="211">
        <v>614600</v>
      </c>
      <c r="D52" s="216"/>
      <c r="E52" s="217"/>
      <c r="F52" s="213"/>
      <c r="G52" s="209" t="e">
        <f t="shared" si="0"/>
        <v>#DIV/0!</v>
      </c>
      <c r="H52" s="210" t="e">
        <f t="shared" si="1"/>
        <v>#DIV/0!</v>
      </c>
      <c r="I52" s="676"/>
      <c r="J52" s="676"/>
      <c r="K52" s="676"/>
      <c r="L52" s="676"/>
      <c r="M52" s="676"/>
      <c r="N52" s="676"/>
    </row>
    <row r="53" spans="1:14" ht="12.75">
      <c r="A53" s="199">
        <v>27</v>
      </c>
      <c r="B53" s="218" t="s">
        <v>264</v>
      </c>
      <c r="C53" s="211">
        <v>614700</v>
      </c>
      <c r="D53" s="216"/>
      <c r="E53" s="217"/>
      <c r="F53" s="213"/>
      <c r="G53" s="209" t="e">
        <f t="shared" si="0"/>
        <v>#DIV/0!</v>
      </c>
      <c r="H53" s="210" t="e">
        <f t="shared" si="1"/>
        <v>#DIV/0!</v>
      </c>
      <c r="I53" s="676"/>
      <c r="J53" s="676"/>
      <c r="K53" s="676"/>
      <c r="L53" s="676"/>
      <c r="M53" s="676"/>
      <c r="N53" s="676"/>
    </row>
    <row r="54" spans="1:14" ht="12.75">
      <c r="A54" s="199">
        <v>28</v>
      </c>
      <c r="B54" s="218" t="s">
        <v>265</v>
      </c>
      <c r="C54" s="219">
        <v>614800</v>
      </c>
      <c r="D54" s="100"/>
      <c r="E54" s="212"/>
      <c r="F54" s="213"/>
      <c r="G54" s="209" t="e">
        <f t="shared" si="0"/>
        <v>#DIV/0!</v>
      </c>
      <c r="H54" s="210" t="e">
        <f t="shared" si="1"/>
        <v>#DIV/0!</v>
      </c>
      <c r="I54" s="676"/>
      <c r="J54" s="676"/>
      <c r="K54" s="676"/>
      <c r="L54" s="676"/>
      <c r="M54" s="676"/>
      <c r="N54" s="676"/>
    </row>
    <row r="55" spans="1:14" ht="13.5" customHeight="1">
      <c r="A55" s="205">
        <v>29</v>
      </c>
      <c r="B55" s="52" t="s">
        <v>266</v>
      </c>
      <c r="C55" s="220">
        <v>616000</v>
      </c>
      <c r="D55" s="100">
        <f>SUM(D56:D59)</f>
        <v>0</v>
      </c>
      <c r="E55" s="216">
        <f>SUM(E56:E59)</f>
        <v>0</v>
      </c>
      <c r="F55" s="216">
        <f>SUM(F56:F59)</f>
        <v>0</v>
      </c>
      <c r="G55" s="209" t="e">
        <f t="shared" si="0"/>
        <v>#DIV/0!</v>
      </c>
      <c r="H55" s="210" t="e">
        <f t="shared" si="1"/>
        <v>#DIV/0!</v>
      </c>
      <c r="I55" s="676"/>
      <c r="J55" s="676"/>
      <c r="K55" s="676"/>
      <c r="L55" s="676"/>
      <c r="M55" s="676"/>
      <c r="N55" s="676"/>
    </row>
    <row r="56" spans="1:14" ht="12.75">
      <c r="A56" s="199">
        <v>30</v>
      </c>
      <c r="B56" s="32" t="s">
        <v>267</v>
      </c>
      <c r="C56" s="211">
        <v>616100</v>
      </c>
      <c r="D56" s="100"/>
      <c r="E56" s="212"/>
      <c r="F56" s="213"/>
      <c r="G56" s="209" t="e">
        <f t="shared" si="0"/>
        <v>#DIV/0!</v>
      </c>
      <c r="H56" s="210" t="e">
        <f t="shared" si="1"/>
        <v>#DIV/0!</v>
      </c>
      <c r="I56" s="676"/>
      <c r="J56" s="676"/>
      <c r="K56" s="676"/>
      <c r="L56" s="676"/>
      <c r="M56" s="676"/>
      <c r="N56" s="676"/>
    </row>
    <row r="57" spans="1:14" ht="12.75">
      <c r="A57" s="199">
        <v>31</v>
      </c>
      <c r="B57" s="32" t="s">
        <v>268</v>
      </c>
      <c r="C57" s="211">
        <v>616200</v>
      </c>
      <c r="D57" s="100"/>
      <c r="E57" s="212"/>
      <c r="F57" s="213"/>
      <c r="G57" s="209" t="e">
        <f t="shared" si="0"/>
        <v>#DIV/0!</v>
      </c>
      <c r="H57" s="210" t="e">
        <f t="shared" si="1"/>
        <v>#DIV/0!</v>
      </c>
      <c r="I57" s="676"/>
      <c r="J57" s="676"/>
      <c r="K57" s="676"/>
      <c r="L57" s="676"/>
      <c r="M57" s="676"/>
      <c r="N57" s="676"/>
    </row>
    <row r="58" spans="1:14" ht="12.75">
      <c r="A58" s="205">
        <v>32</v>
      </c>
      <c r="B58" s="32" t="s">
        <v>269</v>
      </c>
      <c r="C58" s="211">
        <v>616300</v>
      </c>
      <c r="D58" s="100"/>
      <c r="E58" s="212"/>
      <c r="F58" s="213"/>
      <c r="G58" s="209" t="e">
        <f t="shared" si="0"/>
        <v>#DIV/0!</v>
      </c>
      <c r="H58" s="210" t="e">
        <f t="shared" si="1"/>
        <v>#DIV/0!</v>
      </c>
      <c r="I58" s="676"/>
      <c r="J58" s="676"/>
      <c r="K58" s="676"/>
      <c r="L58" s="676"/>
      <c r="M58" s="676"/>
      <c r="N58" s="676"/>
    </row>
    <row r="59" spans="1:14" ht="11.25" customHeight="1">
      <c r="A59" s="199">
        <v>33</v>
      </c>
      <c r="B59" s="218" t="s">
        <v>270</v>
      </c>
      <c r="C59" s="221">
        <v>616500</v>
      </c>
      <c r="D59" s="100"/>
      <c r="E59" s="212"/>
      <c r="F59" s="213"/>
      <c r="G59" s="209" t="e">
        <f t="shared" si="0"/>
        <v>#DIV/0!</v>
      </c>
      <c r="H59" s="210" t="e">
        <f t="shared" si="1"/>
        <v>#DIV/0!</v>
      </c>
      <c r="I59" s="676"/>
      <c r="J59" s="676"/>
      <c r="K59" s="676"/>
      <c r="L59" s="676"/>
      <c r="M59" s="676"/>
      <c r="N59" s="676"/>
    </row>
    <row r="60" spans="1:14" ht="18.75" customHeight="1">
      <c r="A60" s="199">
        <v>34</v>
      </c>
      <c r="B60" s="159" t="s">
        <v>271</v>
      </c>
      <c r="C60" s="206"/>
      <c r="D60" s="173">
        <f>SUM(D61+D68)</f>
        <v>0</v>
      </c>
      <c r="E60" s="222">
        <f>SUM(E61+E68)</f>
        <v>0</v>
      </c>
      <c r="F60" s="222">
        <f>SUM(F61+F68)</f>
        <v>0</v>
      </c>
      <c r="G60" s="202" t="e">
        <f t="shared" si="0"/>
        <v>#DIV/0!</v>
      </c>
      <c r="H60" s="203" t="e">
        <f t="shared" si="1"/>
        <v>#DIV/0!</v>
      </c>
      <c r="I60" s="676"/>
      <c r="J60" s="676"/>
      <c r="K60" s="676"/>
      <c r="L60" s="676"/>
      <c r="M60" s="676"/>
      <c r="N60" s="676"/>
    </row>
    <row r="61" spans="1:14" ht="12.75">
      <c r="A61" s="205">
        <v>35</v>
      </c>
      <c r="B61" s="29" t="s">
        <v>272</v>
      </c>
      <c r="C61" s="208">
        <v>821000</v>
      </c>
      <c r="D61" s="100">
        <f>SUM(D62:D67)</f>
        <v>0</v>
      </c>
      <c r="E61" s="100">
        <f>SUM(E62:E67)</f>
        <v>0</v>
      </c>
      <c r="F61" s="100">
        <f>SUM(F62:F67)</f>
        <v>0</v>
      </c>
      <c r="G61" s="209" t="e">
        <f t="shared" si="0"/>
        <v>#DIV/0!</v>
      </c>
      <c r="H61" s="210" t="e">
        <f t="shared" si="1"/>
        <v>#DIV/0!</v>
      </c>
      <c r="I61" s="676"/>
      <c r="J61" s="676"/>
      <c r="K61" s="676"/>
      <c r="L61" s="676"/>
      <c r="M61" s="676"/>
      <c r="N61" s="676"/>
    </row>
    <row r="62" spans="1:14" ht="12.75">
      <c r="A62" s="199">
        <v>36</v>
      </c>
      <c r="B62" s="223" t="s">
        <v>273</v>
      </c>
      <c r="C62" s="211">
        <v>821100</v>
      </c>
      <c r="D62" s="100"/>
      <c r="E62" s="224"/>
      <c r="F62" s="225"/>
      <c r="G62" s="209" t="e">
        <f t="shared" si="0"/>
        <v>#DIV/0!</v>
      </c>
      <c r="H62" s="210" t="e">
        <f t="shared" si="1"/>
        <v>#DIV/0!</v>
      </c>
      <c r="I62" s="676"/>
      <c r="J62" s="676"/>
      <c r="K62" s="676"/>
      <c r="L62" s="676"/>
      <c r="M62" s="676"/>
      <c r="N62" s="676"/>
    </row>
    <row r="63" spans="1:14" ht="12.75">
      <c r="A63" s="199">
        <v>37</v>
      </c>
      <c r="B63" s="32" t="s">
        <v>274</v>
      </c>
      <c r="C63" s="211">
        <v>821200</v>
      </c>
      <c r="D63" s="216"/>
      <c r="E63" s="217"/>
      <c r="F63" s="213"/>
      <c r="G63" s="209" t="e">
        <f t="shared" si="0"/>
        <v>#DIV/0!</v>
      </c>
      <c r="H63" s="210" t="e">
        <f t="shared" si="1"/>
        <v>#DIV/0!</v>
      </c>
      <c r="I63" s="676"/>
      <c r="J63" s="676"/>
      <c r="K63" s="676"/>
      <c r="L63" s="676"/>
      <c r="M63" s="676"/>
      <c r="N63" s="676"/>
    </row>
    <row r="64" spans="1:14" ht="12.75">
      <c r="A64" s="205">
        <v>38</v>
      </c>
      <c r="B64" s="32" t="s">
        <v>275</v>
      </c>
      <c r="C64" s="211">
        <v>821300</v>
      </c>
      <c r="D64" s="216"/>
      <c r="E64" s="217"/>
      <c r="F64" s="213"/>
      <c r="G64" s="209" t="e">
        <f t="shared" si="0"/>
        <v>#DIV/0!</v>
      </c>
      <c r="H64" s="210" t="e">
        <f t="shared" si="1"/>
        <v>#DIV/0!</v>
      </c>
      <c r="I64" s="676"/>
      <c r="J64" s="676"/>
      <c r="K64" s="676"/>
      <c r="L64" s="676"/>
      <c r="M64" s="676"/>
      <c r="N64" s="676"/>
    </row>
    <row r="65" spans="1:14" ht="12.75">
      <c r="A65" s="199">
        <v>39</v>
      </c>
      <c r="B65" s="32" t="s">
        <v>276</v>
      </c>
      <c r="C65" s="211">
        <v>821400</v>
      </c>
      <c r="D65" s="216"/>
      <c r="E65" s="217"/>
      <c r="F65" s="213"/>
      <c r="G65" s="209" t="e">
        <f t="shared" si="0"/>
        <v>#DIV/0!</v>
      </c>
      <c r="H65" s="210" t="e">
        <f t="shared" si="1"/>
        <v>#DIV/0!</v>
      </c>
      <c r="I65" s="676"/>
      <c r="J65" s="676"/>
      <c r="K65" s="676"/>
      <c r="L65" s="676"/>
      <c r="M65" s="676"/>
      <c r="N65" s="676"/>
    </row>
    <row r="66" spans="1:14" ht="12.75">
      <c r="A66" s="199">
        <v>40</v>
      </c>
      <c r="B66" s="32" t="s">
        <v>277</v>
      </c>
      <c r="C66" s="211">
        <v>821500</v>
      </c>
      <c r="D66" s="216"/>
      <c r="E66" s="217"/>
      <c r="F66" s="213"/>
      <c r="G66" s="209" t="e">
        <f t="shared" si="0"/>
        <v>#DIV/0!</v>
      </c>
      <c r="H66" s="210" t="e">
        <f t="shared" si="1"/>
        <v>#DIV/0!</v>
      </c>
      <c r="I66" s="676"/>
      <c r="J66" s="676"/>
      <c r="K66" s="676"/>
      <c r="L66" s="676"/>
      <c r="M66" s="676"/>
      <c r="N66" s="676"/>
    </row>
    <row r="67" spans="1:14" ht="12.75">
      <c r="A67" s="205">
        <v>41</v>
      </c>
      <c r="B67" s="32" t="s">
        <v>278</v>
      </c>
      <c r="C67" s="211">
        <v>821600</v>
      </c>
      <c r="D67" s="216"/>
      <c r="E67" s="217"/>
      <c r="F67" s="213"/>
      <c r="G67" s="209" t="e">
        <f t="shared" si="0"/>
        <v>#DIV/0!</v>
      </c>
      <c r="H67" s="210" t="e">
        <f t="shared" si="1"/>
        <v>#DIV/0!</v>
      </c>
      <c r="I67" s="676"/>
      <c r="J67" s="676"/>
      <c r="K67" s="676"/>
      <c r="L67" s="676"/>
      <c r="M67" s="676"/>
      <c r="N67" s="676"/>
    </row>
    <row r="68" spans="1:14" ht="12.75">
      <c r="A68" s="199">
        <v>42</v>
      </c>
      <c r="B68" s="29" t="s">
        <v>279</v>
      </c>
      <c r="C68" s="208">
        <v>615000</v>
      </c>
      <c r="D68" s="100">
        <f>SUM(D69:D75)</f>
        <v>0</v>
      </c>
      <c r="E68" s="100">
        <f>SUM(E69:E75)</f>
        <v>0</v>
      </c>
      <c r="F68" s="100">
        <f>SUM(F69:F75)</f>
        <v>0</v>
      </c>
      <c r="G68" s="209" t="e">
        <f t="shared" si="0"/>
        <v>#DIV/0!</v>
      </c>
      <c r="H68" s="210" t="e">
        <f t="shared" si="1"/>
        <v>#DIV/0!</v>
      </c>
      <c r="I68" s="677"/>
      <c r="J68" s="676"/>
      <c r="K68" s="676"/>
      <c r="L68" s="676"/>
      <c r="M68" s="676"/>
      <c r="N68" s="676"/>
    </row>
    <row r="69" spans="1:14" ht="12.75">
      <c r="A69" s="199">
        <v>43</v>
      </c>
      <c r="B69" s="218" t="s">
        <v>280</v>
      </c>
      <c r="C69" s="215">
        <v>615100</v>
      </c>
      <c r="D69" s="216"/>
      <c r="E69" s="217"/>
      <c r="F69" s="213"/>
      <c r="G69" s="209" t="e">
        <f t="shared" si="0"/>
        <v>#DIV/0!</v>
      </c>
      <c r="H69" s="210" t="e">
        <f t="shared" si="1"/>
        <v>#DIV/0!</v>
      </c>
      <c r="I69" s="677"/>
      <c r="J69" s="676"/>
      <c r="K69" s="676"/>
      <c r="L69" s="676"/>
      <c r="M69" s="676"/>
      <c r="N69" s="676"/>
    </row>
    <row r="70" spans="1:14" ht="12.75">
      <c r="A70" s="205">
        <v>44</v>
      </c>
      <c r="B70" s="143" t="s">
        <v>281</v>
      </c>
      <c r="C70" s="211">
        <v>615200</v>
      </c>
      <c r="D70" s="216"/>
      <c r="E70" s="217"/>
      <c r="F70" s="213"/>
      <c r="G70" s="209" t="e">
        <f t="shared" si="0"/>
        <v>#DIV/0!</v>
      </c>
      <c r="H70" s="210" t="e">
        <f t="shared" si="1"/>
        <v>#DIV/0!</v>
      </c>
      <c r="I70" s="677"/>
      <c r="J70" s="676"/>
      <c r="K70" s="676"/>
      <c r="L70" s="676"/>
      <c r="M70" s="676"/>
      <c r="N70" s="676"/>
    </row>
    <row r="71" spans="1:14" ht="12.75">
      <c r="A71" s="199">
        <v>45</v>
      </c>
      <c r="B71" s="218" t="s">
        <v>282</v>
      </c>
      <c r="C71" s="211">
        <v>615300</v>
      </c>
      <c r="D71" s="116"/>
      <c r="E71" s="116"/>
      <c r="F71" s="225"/>
      <c r="G71" s="209" t="e">
        <f t="shared" si="0"/>
        <v>#DIV/0!</v>
      </c>
      <c r="H71" s="210" t="e">
        <f t="shared" si="1"/>
        <v>#DIV/0!</v>
      </c>
      <c r="I71" s="677"/>
      <c r="J71" s="676"/>
      <c r="K71" s="676"/>
      <c r="L71" s="676"/>
      <c r="M71" s="676"/>
      <c r="N71" s="676"/>
    </row>
    <row r="72" spans="1:14" ht="12.75">
      <c r="A72" s="199">
        <v>46</v>
      </c>
      <c r="B72" s="143" t="s">
        <v>283</v>
      </c>
      <c r="C72" s="219">
        <v>615400</v>
      </c>
      <c r="D72" s="116"/>
      <c r="E72" s="116"/>
      <c r="F72" s="225"/>
      <c r="G72" s="209" t="e">
        <f t="shared" si="0"/>
        <v>#DIV/0!</v>
      </c>
      <c r="H72" s="210" t="e">
        <f t="shared" si="1"/>
        <v>#DIV/0!</v>
      </c>
      <c r="I72" s="677"/>
      <c r="J72" s="676"/>
      <c r="K72" s="676"/>
      <c r="L72" s="676"/>
      <c r="M72" s="676"/>
      <c r="N72" s="676"/>
    </row>
    <row r="73" spans="1:14" ht="14.25" customHeight="1">
      <c r="A73" s="205">
        <v>47</v>
      </c>
      <c r="B73" s="143" t="s">
        <v>284</v>
      </c>
      <c r="C73" s="219">
        <v>615500</v>
      </c>
      <c r="D73" s="116"/>
      <c r="E73" s="116"/>
      <c r="F73" s="225"/>
      <c r="G73" s="209" t="e">
        <f t="shared" si="0"/>
        <v>#DIV/0!</v>
      </c>
      <c r="H73" s="210" t="e">
        <f t="shared" si="1"/>
        <v>#DIV/0!</v>
      </c>
      <c r="I73" s="677"/>
      <c r="J73" s="676"/>
      <c r="K73" s="676"/>
      <c r="L73" s="676"/>
      <c r="M73" s="676"/>
      <c r="N73" s="676"/>
    </row>
    <row r="74" spans="1:14" ht="12.75">
      <c r="A74" s="199">
        <v>48</v>
      </c>
      <c r="B74" s="218" t="s">
        <v>285</v>
      </c>
      <c r="C74" s="219">
        <v>615600</v>
      </c>
      <c r="D74" s="116"/>
      <c r="E74" s="116"/>
      <c r="F74" s="225"/>
      <c r="G74" s="209" t="e">
        <f t="shared" si="0"/>
        <v>#DIV/0!</v>
      </c>
      <c r="H74" s="210" t="e">
        <f t="shared" si="1"/>
        <v>#DIV/0!</v>
      </c>
      <c r="I74" s="676"/>
      <c r="J74" s="676"/>
      <c r="K74" s="676"/>
      <c r="L74" s="676"/>
      <c r="M74" s="676"/>
      <c r="N74" s="676"/>
    </row>
    <row r="75" spans="1:14" ht="12.75">
      <c r="A75" s="199">
        <v>49</v>
      </c>
      <c r="B75" s="218" t="s">
        <v>286</v>
      </c>
      <c r="C75" s="219">
        <v>615700</v>
      </c>
      <c r="D75" s="116"/>
      <c r="E75" s="116"/>
      <c r="F75" s="225"/>
      <c r="G75" s="209" t="e">
        <f t="shared" si="0"/>
        <v>#DIV/0!</v>
      </c>
      <c r="H75" s="210" t="e">
        <f t="shared" si="1"/>
        <v>#DIV/0!</v>
      </c>
      <c r="I75" s="204"/>
      <c r="J75" s="204"/>
      <c r="K75" s="204"/>
      <c r="L75" s="204"/>
      <c r="M75" s="204"/>
      <c r="N75" s="204"/>
    </row>
    <row r="76" spans="1:14" ht="18.75" customHeight="1">
      <c r="A76" s="205">
        <v>50</v>
      </c>
      <c r="B76" s="226" t="s">
        <v>287</v>
      </c>
      <c r="C76" s="206">
        <v>822000</v>
      </c>
      <c r="D76" s="167">
        <f>SUM(D77:D83)</f>
        <v>0</v>
      </c>
      <c r="E76" s="167">
        <f>SUM(E77:E83)</f>
        <v>0</v>
      </c>
      <c r="F76" s="167">
        <f>SUM(F77:F83)</f>
        <v>0</v>
      </c>
      <c r="G76" s="202" t="e">
        <f t="shared" si="0"/>
        <v>#DIV/0!</v>
      </c>
      <c r="H76" s="203" t="e">
        <f t="shared" si="1"/>
        <v>#DIV/0!</v>
      </c>
      <c r="I76" s="677"/>
      <c r="J76" s="676"/>
      <c r="K76" s="676"/>
      <c r="L76" s="676"/>
      <c r="M76" s="676"/>
      <c r="N76" s="676"/>
    </row>
    <row r="77" spans="1:14" ht="12.75">
      <c r="A77" s="199">
        <v>51</v>
      </c>
      <c r="B77" s="227" t="s">
        <v>288</v>
      </c>
      <c r="C77" s="211">
        <v>822100</v>
      </c>
      <c r="D77" s="116"/>
      <c r="E77" s="116"/>
      <c r="F77" s="225"/>
      <c r="G77" s="209" t="e">
        <f t="shared" si="0"/>
        <v>#DIV/0!</v>
      </c>
      <c r="H77" s="210" t="e">
        <f t="shared" si="1"/>
        <v>#DIV/0!</v>
      </c>
      <c r="I77" s="676"/>
      <c r="J77" s="676"/>
      <c r="K77" s="676"/>
      <c r="L77" s="676"/>
      <c r="M77" s="676"/>
      <c r="N77" s="676"/>
    </row>
    <row r="78" spans="1:14" ht="15" customHeight="1">
      <c r="A78" s="199">
        <v>52</v>
      </c>
      <c r="B78" s="227" t="s">
        <v>289</v>
      </c>
      <c r="C78" s="211">
        <v>822200</v>
      </c>
      <c r="D78" s="116"/>
      <c r="E78" s="116"/>
      <c r="F78" s="225"/>
      <c r="G78" s="209" t="e">
        <f t="shared" si="0"/>
        <v>#DIV/0!</v>
      </c>
      <c r="H78" s="210" t="e">
        <f t="shared" si="1"/>
        <v>#DIV/0!</v>
      </c>
      <c r="I78" s="676"/>
      <c r="J78" s="676"/>
      <c r="K78" s="676"/>
      <c r="L78" s="676"/>
      <c r="M78" s="676"/>
      <c r="N78" s="676"/>
    </row>
    <row r="79" spans="1:14" ht="12.75">
      <c r="A79" s="205">
        <v>53</v>
      </c>
      <c r="B79" s="227" t="s">
        <v>290</v>
      </c>
      <c r="C79" s="211">
        <v>822300</v>
      </c>
      <c r="D79" s="116"/>
      <c r="E79" s="116"/>
      <c r="F79" s="225"/>
      <c r="G79" s="209" t="e">
        <f t="shared" si="0"/>
        <v>#DIV/0!</v>
      </c>
      <c r="H79" s="210" t="e">
        <f t="shared" si="1"/>
        <v>#DIV/0!</v>
      </c>
      <c r="I79" s="676"/>
      <c r="J79" s="676"/>
      <c r="K79" s="676"/>
      <c r="L79" s="676"/>
      <c r="M79" s="676"/>
      <c r="N79" s="676"/>
    </row>
    <row r="80" spans="1:14" ht="12.75">
      <c r="A80" s="199">
        <v>54</v>
      </c>
      <c r="B80" s="143" t="s">
        <v>291</v>
      </c>
      <c r="C80" s="211">
        <v>822400</v>
      </c>
      <c r="D80" s="116"/>
      <c r="E80" s="116"/>
      <c r="F80" s="225"/>
      <c r="G80" s="209" t="e">
        <f t="shared" si="0"/>
        <v>#DIV/0!</v>
      </c>
      <c r="H80" s="210" t="e">
        <f t="shared" si="1"/>
        <v>#DIV/0!</v>
      </c>
      <c r="I80" s="676"/>
      <c r="J80" s="676"/>
      <c r="K80" s="676"/>
      <c r="L80" s="676"/>
      <c r="M80" s="676"/>
      <c r="N80" s="676"/>
    </row>
    <row r="81" spans="1:14" ht="24">
      <c r="A81" s="199">
        <v>55</v>
      </c>
      <c r="B81" s="143" t="s">
        <v>292</v>
      </c>
      <c r="C81" s="211">
        <v>822500</v>
      </c>
      <c r="D81" s="116"/>
      <c r="E81" s="116"/>
      <c r="F81" s="225"/>
      <c r="G81" s="209" t="e">
        <f t="shared" si="0"/>
        <v>#DIV/0!</v>
      </c>
      <c r="H81" s="210" t="e">
        <f t="shared" si="1"/>
        <v>#DIV/0!</v>
      </c>
      <c r="I81" s="676"/>
      <c r="J81" s="676"/>
      <c r="K81" s="676"/>
      <c r="L81" s="676"/>
      <c r="M81" s="676"/>
      <c r="N81" s="676"/>
    </row>
    <row r="82" spans="1:14" ht="12.75">
      <c r="A82" s="205">
        <v>56</v>
      </c>
      <c r="B82" s="227" t="s">
        <v>293</v>
      </c>
      <c r="C82" s="211">
        <v>822600</v>
      </c>
      <c r="D82" s="116"/>
      <c r="E82" s="116"/>
      <c r="F82" s="225"/>
      <c r="G82" s="209" t="e">
        <f t="shared" si="0"/>
        <v>#DIV/0!</v>
      </c>
      <c r="H82" s="210" t="e">
        <f t="shared" si="1"/>
        <v>#DIV/0!</v>
      </c>
      <c r="I82" s="676"/>
      <c r="J82" s="676"/>
      <c r="K82" s="676"/>
      <c r="L82" s="676"/>
      <c r="M82" s="676"/>
      <c r="N82" s="676"/>
    </row>
    <row r="83" spans="1:14" ht="12.75">
      <c r="A83" s="199">
        <v>57</v>
      </c>
      <c r="B83" s="227" t="s">
        <v>294</v>
      </c>
      <c r="C83" s="211">
        <v>822700</v>
      </c>
      <c r="D83" s="116"/>
      <c r="E83" s="116"/>
      <c r="F83" s="225"/>
      <c r="G83" s="209" t="e">
        <f t="shared" si="0"/>
        <v>#DIV/0!</v>
      </c>
      <c r="H83" s="210" t="e">
        <f t="shared" si="1"/>
        <v>#DIV/0!</v>
      </c>
      <c r="I83" s="676"/>
      <c r="J83" s="676"/>
      <c r="K83" s="676"/>
      <c r="L83" s="676"/>
      <c r="M83" s="676"/>
      <c r="N83" s="676"/>
    </row>
    <row r="84" spans="1:14" ht="18.75" customHeight="1">
      <c r="A84" s="199">
        <v>58</v>
      </c>
      <c r="B84" s="159" t="s">
        <v>295</v>
      </c>
      <c r="C84" s="206">
        <v>823000</v>
      </c>
      <c r="D84" s="167">
        <f>SUM(D85:D89)</f>
        <v>0</v>
      </c>
      <c r="E84" s="167">
        <f>SUM(E85:E89)</f>
        <v>0</v>
      </c>
      <c r="F84" s="167">
        <f>SUM(F85:F89)</f>
        <v>0</v>
      </c>
      <c r="G84" s="202" t="e">
        <f t="shared" si="0"/>
        <v>#DIV/0!</v>
      </c>
      <c r="H84" s="203" t="e">
        <f t="shared" si="1"/>
        <v>#DIV/0!</v>
      </c>
      <c r="I84" s="676"/>
      <c r="J84" s="676"/>
      <c r="K84" s="676"/>
      <c r="L84" s="676"/>
      <c r="M84" s="676"/>
      <c r="N84" s="676"/>
    </row>
    <row r="85" spans="1:14" ht="12.75">
      <c r="A85" s="205">
        <v>59</v>
      </c>
      <c r="B85" s="227" t="s">
        <v>296</v>
      </c>
      <c r="C85" s="211">
        <v>823100</v>
      </c>
      <c r="D85" s="116"/>
      <c r="E85" s="116"/>
      <c r="F85" s="225"/>
      <c r="G85" s="209" t="e">
        <f t="shared" si="0"/>
        <v>#DIV/0!</v>
      </c>
      <c r="H85" s="210" t="e">
        <f t="shared" si="1"/>
        <v>#DIV/0!</v>
      </c>
      <c r="I85" s="676"/>
      <c r="J85" s="676"/>
      <c r="K85" s="676"/>
      <c r="L85" s="676"/>
      <c r="M85" s="676"/>
      <c r="N85" s="676"/>
    </row>
    <row r="86" spans="1:14" ht="12.75">
      <c r="A86" s="199">
        <v>60</v>
      </c>
      <c r="B86" s="227" t="s">
        <v>297</v>
      </c>
      <c r="C86" s="211">
        <v>823200</v>
      </c>
      <c r="D86" s="116"/>
      <c r="E86" s="116"/>
      <c r="F86" s="225"/>
      <c r="G86" s="209" t="e">
        <f t="shared" si="0"/>
        <v>#DIV/0!</v>
      </c>
      <c r="H86" s="210" t="e">
        <f t="shared" si="1"/>
        <v>#DIV/0!</v>
      </c>
      <c r="I86" s="676"/>
      <c r="J86" s="676"/>
      <c r="K86" s="676"/>
      <c r="L86" s="676"/>
      <c r="M86" s="676"/>
      <c r="N86" s="676"/>
    </row>
    <row r="87" spans="1:14" ht="12.75">
      <c r="A87" s="199">
        <v>61</v>
      </c>
      <c r="B87" s="228" t="s">
        <v>298</v>
      </c>
      <c r="C87" s="219">
        <v>823300</v>
      </c>
      <c r="D87" s="116"/>
      <c r="E87" s="116"/>
      <c r="F87" s="225"/>
      <c r="G87" s="209" t="e">
        <f t="shared" si="0"/>
        <v>#DIV/0!</v>
      </c>
      <c r="H87" s="210" t="e">
        <f t="shared" si="1"/>
        <v>#DIV/0!</v>
      </c>
      <c r="I87" s="676"/>
      <c r="J87" s="676"/>
      <c r="K87" s="676"/>
      <c r="L87" s="676"/>
      <c r="M87" s="676"/>
      <c r="N87" s="676"/>
    </row>
    <row r="88" spans="1:14" ht="12.75">
      <c r="A88" s="205">
        <v>62</v>
      </c>
      <c r="B88" s="229" t="s">
        <v>299</v>
      </c>
      <c r="C88" s="211">
        <v>823400</v>
      </c>
      <c r="D88" s="116"/>
      <c r="E88" s="116"/>
      <c r="F88" s="225"/>
      <c r="G88" s="209" t="e">
        <f t="shared" si="0"/>
        <v>#DIV/0!</v>
      </c>
      <c r="H88" s="210" t="e">
        <f t="shared" si="1"/>
        <v>#DIV/0!</v>
      </c>
      <c r="I88" s="676"/>
      <c r="J88" s="676"/>
      <c r="K88" s="676"/>
      <c r="L88" s="676"/>
      <c r="M88" s="676"/>
      <c r="N88" s="676"/>
    </row>
    <row r="89" spans="1:14" ht="12.75">
      <c r="A89" s="199">
        <v>63</v>
      </c>
      <c r="B89" s="229" t="s">
        <v>300</v>
      </c>
      <c r="C89" s="211">
        <v>823500</v>
      </c>
      <c r="D89" s="116"/>
      <c r="E89" s="116"/>
      <c r="F89" s="225"/>
      <c r="G89" s="209" t="e">
        <f t="shared" si="0"/>
        <v>#DIV/0!</v>
      </c>
      <c r="H89" s="210" t="e">
        <f t="shared" si="1"/>
        <v>#DIV/0!</v>
      </c>
      <c r="I89" s="676"/>
      <c r="J89" s="676"/>
      <c r="K89" s="676"/>
      <c r="L89" s="676"/>
      <c r="M89" s="676"/>
      <c r="N89" s="676"/>
    </row>
    <row r="90" spans="1:14" ht="12.75">
      <c r="A90" s="199">
        <v>64</v>
      </c>
      <c r="B90" s="229" t="s">
        <v>301</v>
      </c>
      <c r="C90" s="211">
        <v>823600</v>
      </c>
      <c r="D90" s="116"/>
      <c r="E90" s="116"/>
      <c r="F90" s="225"/>
      <c r="G90" s="209"/>
      <c r="H90" s="210"/>
      <c r="I90" s="204"/>
      <c r="J90" s="204"/>
      <c r="K90" s="204"/>
      <c r="L90" s="204"/>
      <c r="M90" s="204"/>
      <c r="N90" s="204"/>
    </row>
    <row r="91" spans="1:14" ht="18.75" customHeight="1">
      <c r="A91" s="199">
        <v>65</v>
      </c>
      <c r="B91" s="159" t="s">
        <v>302</v>
      </c>
      <c r="C91" s="170"/>
      <c r="D91" s="230"/>
      <c r="E91" s="231"/>
      <c r="F91" s="232"/>
      <c r="G91" s="209" t="e">
        <f t="shared" si="0"/>
        <v>#DIV/0!</v>
      </c>
      <c r="H91" s="210" t="e">
        <f t="shared" si="1"/>
        <v>#DIV/0!</v>
      </c>
      <c r="I91" s="676"/>
      <c r="J91" s="676"/>
      <c r="K91" s="676"/>
      <c r="L91" s="676"/>
      <c r="M91" s="676"/>
      <c r="N91" s="676"/>
    </row>
    <row r="92" ht="11.25" customHeight="1"/>
    <row r="93" spans="2:13" ht="12.75">
      <c r="B93" s="75"/>
      <c r="C93" s="189"/>
      <c r="D93" s="189"/>
      <c r="E93" s="189"/>
      <c r="F93" s="189"/>
      <c r="G93" s="189"/>
      <c r="H93" s="189"/>
      <c r="I93" s="189"/>
      <c r="J93" s="189"/>
      <c r="K93" s="189"/>
      <c r="L93" s="189"/>
      <c r="M93" s="189"/>
    </row>
    <row r="94" spans="2:13" ht="12.75">
      <c r="B94" s="189"/>
      <c r="C94" s="189"/>
      <c r="D94" s="189"/>
      <c r="E94" s="189"/>
      <c r="F94" s="189"/>
      <c r="G94" s="671"/>
      <c r="H94" s="671"/>
      <c r="I94" s="189"/>
      <c r="J94" s="189"/>
      <c r="K94" s="189"/>
      <c r="L94" s="189"/>
      <c r="M94" s="189"/>
    </row>
    <row r="95" spans="2:13" ht="12.75">
      <c r="B95" s="75"/>
      <c r="C95" s="189"/>
      <c r="D95" s="189"/>
      <c r="E95" s="189"/>
      <c r="F95" s="189"/>
      <c r="G95" s="5"/>
      <c r="H95" s="5"/>
      <c r="I95" s="189"/>
      <c r="J95" s="189"/>
      <c r="K95" s="189"/>
      <c r="L95" s="189"/>
      <c r="M95" s="189"/>
    </row>
    <row r="96" spans="2:13" ht="8.25" customHeight="1">
      <c r="B96" s="75"/>
      <c r="C96" s="189"/>
      <c r="D96" s="189"/>
      <c r="E96" s="189"/>
      <c r="F96" s="189"/>
      <c r="G96" s="5"/>
      <c r="H96" s="5"/>
      <c r="I96" s="189"/>
      <c r="J96" s="189"/>
      <c r="K96" s="189"/>
      <c r="L96" s="189"/>
      <c r="M96" s="189"/>
    </row>
    <row r="97" spans="2:13" ht="10.5" customHeight="1">
      <c r="B97" s="75"/>
      <c r="C97" s="189"/>
      <c r="D97" s="189"/>
      <c r="E97" s="189"/>
      <c r="F97" s="189"/>
      <c r="G97" s="5"/>
      <c r="H97" s="5"/>
      <c r="I97" s="189"/>
      <c r="J97" s="189"/>
      <c r="K97" s="189"/>
      <c r="L97" s="189"/>
      <c r="M97" s="189"/>
    </row>
    <row r="98" spans="2:13" ht="12.75">
      <c r="B98" s="77"/>
      <c r="C98" s="189"/>
      <c r="D98" s="189"/>
      <c r="E98" s="189"/>
      <c r="F98" s="189"/>
      <c r="G98" s="189"/>
      <c r="H98" s="189"/>
      <c r="I98" s="189"/>
      <c r="J98" s="189"/>
      <c r="K98" s="189"/>
      <c r="L98" s="189"/>
      <c r="M98" s="189"/>
    </row>
    <row r="99" spans="2:13" ht="12.75">
      <c r="B99" s="189"/>
      <c r="C99" s="189"/>
      <c r="D99" s="189"/>
      <c r="E99" s="189"/>
      <c r="F99" s="189"/>
      <c r="G99" s="189"/>
      <c r="H99" s="189"/>
      <c r="I99" s="189"/>
      <c r="J99" s="189"/>
      <c r="K99" s="189"/>
      <c r="L99" s="189"/>
      <c r="M99" s="189"/>
    </row>
    <row r="100" spans="2:13" ht="12.75">
      <c r="B100" s="189"/>
      <c r="C100" s="189"/>
      <c r="D100" s="189"/>
      <c r="E100" s="189"/>
      <c r="F100" s="189"/>
      <c r="G100" s="189"/>
      <c r="H100" s="189"/>
      <c r="I100" s="189"/>
      <c r="J100" s="189"/>
      <c r="K100" s="189"/>
      <c r="L100" s="189"/>
      <c r="M100" s="189"/>
    </row>
    <row r="101" spans="2:13" ht="12.75">
      <c r="B101" s="189"/>
      <c r="C101" s="189"/>
      <c r="D101" s="189"/>
      <c r="E101" s="189"/>
      <c r="F101" s="189"/>
      <c r="G101" s="189"/>
      <c r="H101" s="189"/>
      <c r="I101" s="189"/>
      <c r="J101" s="189"/>
      <c r="K101" s="189"/>
      <c r="L101" s="189"/>
      <c r="M101" s="189"/>
    </row>
    <row r="102" spans="2:13" ht="12.75">
      <c r="B102" s="189"/>
      <c r="C102" s="189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</row>
  </sheetData>
  <sheetProtection/>
  <mergeCells count="66">
    <mergeCell ref="I86:N86"/>
    <mergeCell ref="I87:N87"/>
    <mergeCell ref="I88:N88"/>
    <mergeCell ref="I89:N89"/>
    <mergeCell ref="I91:N91"/>
    <mergeCell ref="G94:H94"/>
    <mergeCell ref="I80:N80"/>
    <mergeCell ref="I81:N81"/>
    <mergeCell ref="I82:N82"/>
    <mergeCell ref="I83:N83"/>
    <mergeCell ref="I84:N84"/>
    <mergeCell ref="I85:N85"/>
    <mergeCell ref="I73:N73"/>
    <mergeCell ref="I74:N74"/>
    <mergeCell ref="I76:N76"/>
    <mergeCell ref="I77:N77"/>
    <mergeCell ref="I78:N78"/>
    <mergeCell ref="I79:N79"/>
    <mergeCell ref="I67:N67"/>
    <mergeCell ref="I68:N68"/>
    <mergeCell ref="I69:N69"/>
    <mergeCell ref="I70:N70"/>
    <mergeCell ref="I71:N71"/>
    <mergeCell ref="I72:N72"/>
    <mergeCell ref="I61:N61"/>
    <mergeCell ref="I62:N62"/>
    <mergeCell ref="I63:N63"/>
    <mergeCell ref="I64:N64"/>
    <mergeCell ref="I65:N65"/>
    <mergeCell ref="I66:N66"/>
    <mergeCell ref="I55:N55"/>
    <mergeCell ref="I56:N56"/>
    <mergeCell ref="I57:N57"/>
    <mergeCell ref="I58:N58"/>
    <mergeCell ref="I59:N59"/>
    <mergeCell ref="I60:N60"/>
    <mergeCell ref="I49:N49"/>
    <mergeCell ref="I50:N50"/>
    <mergeCell ref="I51:N51"/>
    <mergeCell ref="I52:N52"/>
    <mergeCell ref="I53:N53"/>
    <mergeCell ref="I54:N54"/>
    <mergeCell ref="I41:N41"/>
    <mergeCell ref="I42:N42"/>
    <mergeCell ref="I44:N44"/>
    <mergeCell ref="I46:N46"/>
    <mergeCell ref="I47:N47"/>
    <mergeCell ref="I48:N48"/>
    <mergeCell ref="I35:N35"/>
    <mergeCell ref="I36:N36"/>
    <mergeCell ref="I37:N37"/>
    <mergeCell ref="I38:N38"/>
    <mergeCell ref="I39:N39"/>
    <mergeCell ref="I40:N40"/>
    <mergeCell ref="I29:N29"/>
    <mergeCell ref="I30:N30"/>
    <mergeCell ref="I31:N31"/>
    <mergeCell ref="I32:N32"/>
    <mergeCell ref="I33:N33"/>
    <mergeCell ref="I34:N34"/>
    <mergeCell ref="A21:N21"/>
    <mergeCell ref="A22:N22"/>
    <mergeCell ref="I25:N25"/>
    <mergeCell ref="I26:N26"/>
    <mergeCell ref="I27:N27"/>
    <mergeCell ref="I28:N2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1"/>
  <sheetViews>
    <sheetView tabSelected="1" view="pageBreakPreview" zoomScale="70" zoomScaleSheetLayoutView="70" zoomScalePageLayoutView="0" workbookViewId="0" topLeftCell="A7">
      <selection activeCell="C25" sqref="C25:D25"/>
    </sheetView>
  </sheetViews>
  <sheetFormatPr defaultColWidth="9.140625" defaultRowHeight="12.75"/>
  <cols>
    <col min="1" max="1" width="6.28125" style="137" customWidth="1"/>
    <col min="2" max="2" width="49.7109375" style="137" customWidth="1"/>
    <col min="3" max="3" width="23.140625" style="137" customWidth="1"/>
    <col min="4" max="4" width="24.00390625" style="137" customWidth="1"/>
    <col min="5" max="5" width="11.57421875" style="189" customWidth="1"/>
    <col min="6" max="18" width="9.140625" style="189" customWidth="1"/>
    <col min="19" max="16384" width="9.140625" style="137" customWidth="1"/>
  </cols>
  <sheetData>
    <row r="1" spans="1:18" s="236" customFormat="1" ht="12.75">
      <c r="A1" s="233" t="s">
        <v>303</v>
      </c>
      <c r="B1" s="233"/>
      <c r="C1" s="234"/>
      <c r="D1" s="234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</row>
    <row r="2" spans="1:18" s="236" customFormat="1" ht="12.75">
      <c r="A2" s="233" t="s">
        <v>304</v>
      </c>
      <c r="B2" s="233"/>
      <c r="C2" s="135"/>
      <c r="D2" s="134" t="s">
        <v>156</v>
      </c>
      <c r="E2" s="134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</row>
    <row r="3" spans="1:5" ht="12.75">
      <c r="A3" s="237"/>
      <c r="B3" s="237"/>
      <c r="C3" s="134"/>
      <c r="D3" s="134" t="s">
        <v>157</v>
      </c>
      <c r="E3" s="135"/>
    </row>
    <row r="4" spans="1:5" ht="12.75">
      <c r="A4" s="238"/>
      <c r="B4" s="238"/>
      <c r="C4" s="135"/>
      <c r="D4" s="134"/>
      <c r="E4" s="136"/>
    </row>
    <row r="5" spans="1:5" ht="15">
      <c r="A5" s="239" t="s">
        <v>305</v>
      </c>
      <c r="B5" s="238"/>
      <c r="C5" s="135"/>
      <c r="D5" s="134" t="s">
        <v>158</v>
      </c>
      <c r="E5" s="135"/>
    </row>
    <row r="6" spans="1:5" ht="12.75">
      <c r="A6" s="238"/>
      <c r="B6" s="238"/>
      <c r="C6" s="240"/>
      <c r="D6" s="135"/>
      <c r="E6" s="136"/>
    </row>
    <row r="7" spans="1:5" ht="12.75">
      <c r="A7" s="238"/>
      <c r="B7" s="238"/>
      <c r="C7" s="135"/>
      <c r="D7" s="134" t="s">
        <v>159</v>
      </c>
      <c r="E7" s="135"/>
    </row>
    <row r="8" spans="1:5" ht="12.75">
      <c r="A8" s="241" t="s">
        <v>306</v>
      </c>
      <c r="B8" s="238"/>
      <c r="E8" s="136"/>
    </row>
    <row r="9" spans="1:5" ht="12.75">
      <c r="A9" s="238"/>
      <c r="B9" s="238"/>
      <c r="D9" s="134"/>
      <c r="E9" s="135"/>
    </row>
    <row r="10" spans="1:5" ht="12.75">
      <c r="A10" s="241" t="s">
        <v>307</v>
      </c>
      <c r="B10" s="238"/>
      <c r="C10" s="134"/>
      <c r="D10" s="134" t="s">
        <v>160</v>
      </c>
      <c r="E10" s="135"/>
    </row>
    <row r="11" spans="1:5" ht="12.75">
      <c r="A11" s="238"/>
      <c r="B11" s="238"/>
      <c r="C11" s="134"/>
      <c r="D11" s="134"/>
      <c r="E11" s="135"/>
    </row>
    <row r="12" spans="1:5" ht="12.75">
      <c r="A12" s="241" t="s">
        <v>308</v>
      </c>
      <c r="B12" s="238"/>
      <c r="C12" s="134"/>
      <c r="D12" s="134" t="s">
        <v>161</v>
      </c>
      <c r="E12" s="137"/>
    </row>
    <row r="13" spans="1:5" ht="12.75">
      <c r="A13" s="238"/>
      <c r="B13" s="238"/>
      <c r="C13" s="134"/>
      <c r="D13" s="134"/>
      <c r="E13" s="134"/>
    </row>
    <row r="14" spans="1:5" ht="12.75">
      <c r="A14" s="242"/>
      <c r="B14" s="238"/>
      <c r="C14" s="134"/>
      <c r="D14" s="134" t="s">
        <v>162</v>
      </c>
      <c r="E14" s="136"/>
    </row>
    <row r="15" spans="1:18" s="244" customFormat="1" ht="15.75">
      <c r="A15" s="678" t="s">
        <v>309</v>
      </c>
      <c r="B15" s="678"/>
      <c r="C15" s="678"/>
      <c r="D15" s="678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</row>
    <row r="16" spans="1:18" s="244" customFormat="1" ht="15.75">
      <c r="A16" s="678" t="s">
        <v>310</v>
      </c>
      <c r="B16" s="678"/>
      <c r="C16" s="678"/>
      <c r="D16" s="678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</row>
    <row r="17" spans="1:18" s="247" customFormat="1" ht="12.75">
      <c r="A17" s="245"/>
      <c r="B17" s="245"/>
      <c r="C17" s="245"/>
      <c r="D17" s="245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</row>
    <row r="18" spans="1:18" s="249" customFormat="1" ht="15.75">
      <c r="A18" s="678" t="s">
        <v>311</v>
      </c>
      <c r="B18" s="678"/>
      <c r="C18" s="678"/>
      <c r="D18" s="67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</row>
    <row r="19" spans="1:4" ht="12.75">
      <c r="A19" s="245"/>
      <c r="B19" s="245"/>
      <c r="C19" s="245"/>
      <c r="D19" s="245"/>
    </row>
    <row r="20" spans="1:4" ht="12.75">
      <c r="A20" s="247"/>
      <c r="B20" s="247"/>
      <c r="C20" s="247"/>
      <c r="D20" s="247"/>
    </row>
    <row r="21" spans="1:4" ht="13.5" thickBot="1">
      <c r="A21" s="247"/>
      <c r="B21" s="247"/>
      <c r="C21" s="247"/>
      <c r="D21" s="247"/>
    </row>
    <row r="22" spans="1:4" ht="45" customHeight="1" thickBot="1">
      <c r="A22" s="250" t="s">
        <v>312</v>
      </c>
      <c r="B22" s="693" t="s">
        <v>8</v>
      </c>
      <c r="C22" s="251" t="s">
        <v>313</v>
      </c>
      <c r="D22" s="252" t="s">
        <v>314</v>
      </c>
    </row>
    <row r="23" spans="1:4" ht="13.5" thickBot="1">
      <c r="A23" s="253"/>
      <c r="B23" s="694">
        <v>1</v>
      </c>
      <c r="C23" s="254">
        <v>3</v>
      </c>
      <c r="D23" s="255">
        <v>4</v>
      </c>
    </row>
    <row r="24" spans="1:4" ht="18" customHeight="1">
      <c r="A24" s="695" t="s">
        <v>315</v>
      </c>
      <c r="B24" s="689" t="s">
        <v>1105</v>
      </c>
      <c r="C24" s="256">
        <f>C25+C32+C37</f>
        <v>0</v>
      </c>
      <c r="D24" s="256">
        <f>D25+D32+D37</f>
        <v>0</v>
      </c>
    </row>
    <row r="25" spans="1:4" ht="15" customHeight="1">
      <c r="A25" s="695" t="s">
        <v>316</v>
      </c>
      <c r="B25" s="690" t="s">
        <v>1106</v>
      </c>
      <c r="C25" s="257">
        <f>SUM(C26:C28)</f>
        <v>0</v>
      </c>
      <c r="D25" s="257">
        <f>SUM(D26:D28)</f>
        <v>0</v>
      </c>
    </row>
    <row r="26" spans="1:4" ht="15.75" customHeight="1">
      <c r="A26" s="695" t="s">
        <v>317</v>
      </c>
      <c r="B26" s="691" t="s">
        <v>318</v>
      </c>
      <c r="C26" s="258"/>
      <c r="D26" s="258"/>
    </row>
    <row r="27" spans="1:4" ht="15" customHeight="1">
      <c r="A27" s="695" t="s">
        <v>319</v>
      </c>
      <c r="B27" s="691" t="s">
        <v>320</v>
      </c>
      <c r="C27" s="258"/>
      <c r="D27" s="258"/>
    </row>
    <row r="28" spans="1:4" ht="17.25" customHeight="1">
      <c r="A28" s="695" t="s">
        <v>321</v>
      </c>
      <c r="B28" s="690" t="s">
        <v>322</v>
      </c>
      <c r="C28" s="257">
        <f>SUM(C29:C31)</f>
        <v>0</v>
      </c>
      <c r="D28" s="257">
        <f>SUM(D29:D31)</f>
        <v>0</v>
      </c>
    </row>
    <row r="29" spans="1:4" ht="15.75" customHeight="1">
      <c r="A29" s="695" t="s">
        <v>323</v>
      </c>
      <c r="B29" s="691" t="s">
        <v>324</v>
      </c>
      <c r="C29" s="258"/>
      <c r="D29" s="258"/>
    </row>
    <row r="30" spans="1:4" ht="15.75" customHeight="1">
      <c r="A30" s="695" t="s">
        <v>325</v>
      </c>
      <c r="B30" s="691" t="s">
        <v>326</v>
      </c>
      <c r="C30" s="258"/>
      <c r="D30" s="258"/>
    </row>
    <row r="31" spans="1:4" ht="15" customHeight="1">
      <c r="A31" s="695" t="s">
        <v>327</v>
      </c>
      <c r="B31" s="691" t="s">
        <v>328</v>
      </c>
      <c r="C31" s="258"/>
      <c r="D31" s="258"/>
    </row>
    <row r="32" spans="1:4" ht="16.5" customHeight="1">
      <c r="A32" s="695" t="s">
        <v>329</v>
      </c>
      <c r="B32" s="690" t="s">
        <v>330</v>
      </c>
      <c r="C32" s="257">
        <f>SUM(C33:C36)</f>
        <v>0</v>
      </c>
      <c r="D32" s="257">
        <f>SUM(D33:D36)</f>
        <v>0</v>
      </c>
    </row>
    <row r="33" spans="1:4" ht="15.75" customHeight="1">
      <c r="A33" s="695" t="s">
        <v>331</v>
      </c>
      <c r="B33" s="691" t="s">
        <v>324</v>
      </c>
      <c r="C33" s="258"/>
      <c r="D33" s="258"/>
    </row>
    <row r="34" spans="1:4" ht="15" customHeight="1">
      <c r="A34" s="695" t="s">
        <v>332</v>
      </c>
      <c r="B34" s="691" t="s">
        <v>326</v>
      </c>
      <c r="C34" s="258"/>
      <c r="D34" s="258"/>
    </row>
    <row r="35" spans="1:4" ht="15.75" customHeight="1">
      <c r="A35" s="695" t="s">
        <v>333</v>
      </c>
      <c r="B35" s="691" t="s">
        <v>328</v>
      </c>
      <c r="C35" s="258"/>
      <c r="D35" s="258"/>
    </row>
    <row r="36" spans="1:4" ht="17.25" customHeight="1">
      <c r="A36" s="695" t="s">
        <v>334</v>
      </c>
      <c r="B36" s="691" t="s">
        <v>335</v>
      </c>
      <c r="C36" s="258"/>
      <c r="D36" s="258"/>
    </row>
    <row r="37" spans="1:4" ht="16.5" customHeight="1">
      <c r="A37" s="695" t="s">
        <v>336</v>
      </c>
      <c r="B37" s="690" t="s">
        <v>337</v>
      </c>
      <c r="C37" s="259"/>
      <c r="D37" s="259"/>
    </row>
    <row r="38" spans="1:4" ht="30" customHeight="1" thickBot="1">
      <c r="A38" s="696" t="s">
        <v>338</v>
      </c>
      <c r="B38" s="692" t="s">
        <v>339</v>
      </c>
      <c r="C38" s="260"/>
      <c r="D38" s="260"/>
    </row>
    <row r="39" spans="1:4" ht="12.75">
      <c r="A39" s="261"/>
      <c r="B39" s="189"/>
      <c r="C39" s="189"/>
      <c r="D39" s="189"/>
    </row>
    <row r="40" spans="1:18" ht="12.75" customHeight="1">
      <c r="A40" s="262"/>
      <c r="B40" s="263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</row>
    <row r="41" spans="1:18" ht="12.75">
      <c r="A41" s="262"/>
      <c r="B41" s="264"/>
      <c r="C41" s="265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</row>
    <row r="42" spans="1:18" ht="12.75">
      <c r="A42" s="262"/>
      <c r="B42" s="263"/>
      <c r="C42" s="26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</row>
    <row r="43" spans="1:4" ht="12.75">
      <c r="A43" s="189"/>
      <c r="B43" s="189"/>
      <c r="C43" s="189"/>
      <c r="D43" s="189"/>
    </row>
    <row r="44" spans="1:4" ht="12.75">
      <c r="A44" s="189"/>
      <c r="B44" s="189"/>
      <c r="C44" s="189"/>
      <c r="D44" s="189"/>
    </row>
    <row r="45" spans="1:4" ht="12.75">
      <c r="A45" s="189"/>
      <c r="B45" s="189"/>
      <c r="C45" s="189"/>
      <c r="D45" s="189"/>
    </row>
    <row r="46" spans="1:4" ht="12.75">
      <c r="A46" s="189"/>
      <c r="B46" s="189"/>
      <c r="C46" s="189"/>
      <c r="D46" s="189"/>
    </row>
    <row r="47" spans="1:4" ht="12.75">
      <c r="A47" s="189"/>
      <c r="B47" s="189"/>
      <c r="C47" s="189"/>
      <c r="D47" s="189"/>
    </row>
    <row r="48" spans="1:4" ht="12.75">
      <c r="A48" s="189"/>
      <c r="B48" s="189"/>
      <c r="C48" s="189"/>
      <c r="D48" s="189"/>
    </row>
    <row r="49" spans="1:4" ht="12.75">
      <c r="A49" s="189"/>
      <c r="B49" s="189"/>
      <c r="C49" s="189"/>
      <c r="D49" s="189"/>
    </row>
    <row r="50" spans="1:4" ht="12.75">
      <c r="A50" s="189"/>
      <c r="B50" s="189"/>
      <c r="C50" s="189"/>
      <c r="D50" s="189"/>
    </row>
    <row r="51" spans="1:4" ht="12.75">
      <c r="A51" s="189"/>
      <c r="B51" s="189"/>
      <c r="C51" s="189"/>
      <c r="D51" s="189"/>
    </row>
  </sheetData>
  <sheetProtection/>
  <mergeCells count="3">
    <mergeCell ref="A15:D15"/>
    <mergeCell ref="A16:D16"/>
    <mergeCell ref="A18:D18"/>
  </mergeCells>
  <printOptions/>
  <pageMargins left="0.7" right="0.7" top="0.75" bottom="0.75" header="0.3" footer="0.3"/>
  <pageSetup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9"/>
  <sheetViews>
    <sheetView view="pageBreakPreview" zoomScale="80" zoomScaleNormal="80" zoomScaleSheetLayoutView="80" zoomScalePageLayoutView="0" workbookViewId="0" topLeftCell="A1">
      <selection activeCell="A1" sqref="A1:IV16384"/>
    </sheetView>
  </sheetViews>
  <sheetFormatPr defaultColWidth="9.140625" defaultRowHeight="12.75"/>
  <cols>
    <col min="1" max="1" width="5.8515625" style="137" customWidth="1"/>
    <col min="2" max="2" width="44.28125" style="137" customWidth="1"/>
    <col min="3" max="3" width="10.421875" style="269" customWidth="1"/>
    <col min="4" max="5" width="16.140625" style="137" customWidth="1"/>
    <col min="6" max="6" width="15.00390625" style="137" customWidth="1"/>
    <col min="7" max="7" width="9.28125" style="137" customWidth="1"/>
    <col min="8" max="8" width="8.28125" style="137" customWidth="1"/>
    <col min="9" max="16384" width="9.140625" style="137" customWidth="1"/>
  </cols>
  <sheetData>
    <row r="1" spans="1:8" ht="12.75">
      <c r="A1" s="1" t="s">
        <v>0</v>
      </c>
      <c r="B1" s="2"/>
      <c r="C1" s="6"/>
      <c r="D1" s="4"/>
      <c r="E1" s="4"/>
      <c r="F1" s="4"/>
      <c r="G1" s="4"/>
      <c r="H1" s="4"/>
    </row>
    <row r="2" spans="1:9" ht="12.75">
      <c r="A2" s="1" t="s">
        <v>1</v>
      </c>
      <c r="B2" s="2"/>
      <c r="C2" s="6"/>
      <c r="D2" s="4"/>
      <c r="E2" s="134" t="s">
        <v>156</v>
      </c>
      <c r="F2" s="134"/>
      <c r="G2" s="126"/>
      <c r="H2" s="127"/>
      <c r="I2" s="185"/>
    </row>
    <row r="3" spans="1:9" ht="12.75">
      <c r="A3" s="1"/>
      <c r="B3" s="2"/>
      <c r="C3" s="6"/>
      <c r="D3" s="4"/>
      <c r="E3" s="134" t="s">
        <v>157</v>
      </c>
      <c r="F3" s="135"/>
      <c r="G3" s="126"/>
      <c r="H3" s="127"/>
      <c r="I3" s="185"/>
    </row>
    <row r="4" spans="1:9" ht="12.75">
      <c r="A4" s="1" t="s">
        <v>340</v>
      </c>
      <c r="B4" s="2"/>
      <c r="C4" s="6"/>
      <c r="D4" s="4"/>
      <c r="E4" s="134"/>
      <c r="F4" s="136"/>
      <c r="G4" s="126"/>
      <c r="H4" s="127"/>
      <c r="I4" s="185"/>
    </row>
    <row r="5" spans="1:9" ht="12.75">
      <c r="A5" s="6"/>
      <c r="B5" s="7"/>
      <c r="C5" s="8"/>
      <c r="D5" s="8"/>
      <c r="E5" s="134" t="s">
        <v>158</v>
      </c>
      <c r="F5" s="135"/>
      <c r="G5" s="126"/>
      <c r="H5" s="127"/>
      <c r="I5" s="185"/>
    </row>
    <row r="6" spans="1:9" ht="12.75">
      <c r="A6" s="9" t="s">
        <v>2</v>
      </c>
      <c r="B6" s="7"/>
      <c r="C6" s="8"/>
      <c r="D6" s="8"/>
      <c r="E6" s="135"/>
      <c r="F6" s="136"/>
      <c r="G6" s="133"/>
      <c r="H6" s="133"/>
      <c r="I6" s="185"/>
    </row>
    <row r="7" spans="1:9" ht="12.75">
      <c r="A7" s="9"/>
      <c r="B7" s="7"/>
      <c r="C7" s="8"/>
      <c r="D7" s="8"/>
      <c r="E7" s="134" t="s">
        <v>159</v>
      </c>
      <c r="F7" s="135"/>
      <c r="G7" s="128"/>
      <c r="H7" s="133"/>
      <c r="I7" s="185"/>
    </row>
    <row r="8" spans="1:9" ht="12.75">
      <c r="A8" s="9"/>
      <c r="B8" s="7"/>
      <c r="C8" s="8"/>
      <c r="D8" s="8"/>
      <c r="F8" s="136"/>
      <c r="G8" s="128"/>
      <c r="H8" s="133"/>
      <c r="I8" s="185"/>
    </row>
    <row r="9" spans="1:9" ht="12.75">
      <c r="A9" s="9"/>
      <c r="B9" s="7"/>
      <c r="C9" s="8"/>
      <c r="D9" s="8"/>
      <c r="E9" s="134"/>
      <c r="F9" s="135"/>
      <c r="G9" s="133"/>
      <c r="H9" s="133"/>
      <c r="I9" s="133"/>
    </row>
    <row r="10" spans="1:9" ht="12.75">
      <c r="A10" s="9" t="s">
        <v>3</v>
      </c>
      <c r="B10" s="12"/>
      <c r="C10" s="267"/>
      <c r="D10" s="11"/>
      <c r="E10" s="134" t="s">
        <v>160</v>
      </c>
      <c r="F10" s="135"/>
      <c r="G10" s="129"/>
      <c r="H10" s="133"/>
      <c r="I10" s="185"/>
    </row>
    <row r="11" spans="1:9" ht="12.75">
      <c r="A11" s="9"/>
      <c r="B11" s="12"/>
      <c r="C11" s="188"/>
      <c r="D11" s="11"/>
      <c r="E11" s="134"/>
      <c r="F11" s="135"/>
      <c r="G11" s="129"/>
      <c r="H11" s="133"/>
      <c r="I11" s="185"/>
    </row>
    <row r="12" spans="1:9" ht="12.75">
      <c r="A12" s="9"/>
      <c r="B12" s="12"/>
      <c r="C12" s="188"/>
      <c r="D12" s="11"/>
      <c r="E12" s="134" t="s">
        <v>161</v>
      </c>
      <c r="G12" s="133"/>
      <c r="H12" s="133"/>
      <c r="I12" s="185"/>
    </row>
    <row r="13" spans="1:9" ht="12.75">
      <c r="A13" s="9" t="s">
        <v>4</v>
      </c>
      <c r="B13" s="12"/>
      <c r="C13" s="267"/>
      <c r="D13" s="11"/>
      <c r="E13" s="134"/>
      <c r="F13" s="134"/>
      <c r="G13" s="133"/>
      <c r="H13" s="133"/>
      <c r="I13" s="185"/>
    </row>
    <row r="14" spans="1:8" ht="12.75">
      <c r="A14" s="9"/>
      <c r="B14" s="12"/>
      <c r="C14" s="267"/>
      <c r="D14" s="11"/>
      <c r="E14" s="134" t="s">
        <v>162</v>
      </c>
      <c r="F14" s="136"/>
      <c r="G14" s="9"/>
      <c r="H14" s="5"/>
    </row>
    <row r="15" spans="1:8" ht="12.75">
      <c r="A15" s="9"/>
      <c r="B15" s="12"/>
      <c r="C15" s="267"/>
      <c r="D15" s="11"/>
      <c r="E15" s="10"/>
      <c r="F15" s="9"/>
      <c r="G15" s="9"/>
      <c r="H15" s="5"/>
    </row>
    <row r="16" spans="1:8" ht="12.75">
      <c r="A16" s="9" t="s">
        <v>5</v>
      </c>
      <c r="B16" s="12"/>
      <c r="C16" s="267"/>
      <c r="D16" s="11"/>
      <c r="E16" s="268"/>
      <c r="F16" s="10"/>
      <c r="G16" s="5"/>
      <c r="H16" s="5"/>
    </row>
    <row r="17" spans="1:8" ht="12.75">
      <c r="A17" s="9"/>
      <c r="B17" s="12"/>
      <c r="C17" s="267"/>
      <c r="D17" s="11"/>
      <c r="E17" s="10"/>
      <c r="F17" s="10"/>
      <c r="G17" s="5"/>
      <c r="H17" s="5"/>
    </row>
    <row r="18" spans="5:8" ht="12.75">
      <c r="E18" s="11"/>
      <c r="F18" s="10"/>
      <c r="G18" s="189"/>
      <c r="H18" s="189"/>
    </row>
    <row r="19" spans="5:8" ht="12.75">
      <c r="E19" s="189"/>
      <c r="F19" s="189"/>
      <c r="G19" s="189"/>
      <c r="H19" s="189"/>
    </row>
    <row r="20" spans="5:8" ht="12.75">
      <c r="E20" s="189"/>
      <c r="F20" s="189"/>
      <c r="G20" s="189"/>
      <c r="H20" s="189"/>
    </row>
    <row r="21" spans="1:8" ht="13.5">
      <c r="A21" s="679" t="s">
        <v>341</v>
      </c>
      <c r="B21" s="679"/>
      <c r="C21" s="679"/>
      <c r="D21" s="679"/>
      <c r="E21" s="679"/>
      <c r="F21" s="679"/>
      <c r="G21" s="679"/>
      <c r="H21" s="679"/>
    </row>
    <row r="22" spans="1:8" ht="13.5">
      <c r="A22" s="680" t="s">
        <v>6</v>
      </c>
      <c r="B22" s="680"/>
      <c r="C22" s="680"/>
      <c r="D22" s="680"/>
      <c r="E22" s="680"/>
      <c r="F22" s="680"/>
      <c r="G22" s="680"/>
      <c r="H22" s="680"/>
    </row>
    <row r="24" spans="1:8" ht="63" customHeight="1">
      <c r="A24" s="193" t="s">
        <v>342</v>
      </c>
      <c r="B24" s="270" t="s">
        <v>8</v>
      </c>
      <c r="C24" s="194" t="s">
        <v>343</v>
      </c>
      <c r="D24" s="193" t="s">
        <v>16</v>
      </c>
      <c r="E24" s="194" t="s">
        <v>17</v>
      </c>
      <c r="F24" s="194" t="s">
        <v>344</v>
      </c>
      <c r="G24" s="194" t="s">
        <v>236</v>
      </c>
      <c r="H24" s="194" t="s">
        <v>345</v>
      </c>
    </row>
    <row r="25" spans="1:8" ht="12.75">
      <c r="A25" s="271"/>
      <c r="B25" s="272"/>
      <c r="C25" s="273"/>
      <c r="D25" s="274">
        <v>1</v>
      </c>
      <c r="E25" s="274">
        <v>2</v>
      </c>
      <c r="F25" s="274">
        <v>3</v>
      </c>
      <c r="G25" s="197">
        <v>4</v>
      </c>
      <c r="H25" s="197">
        <v>5</v>
      </c>
    </row>
    <row r="26" spans="1:8" ht="21.75" customHeight="1">
      <c r="A26" s="275">
        <v>1</v>
      </c>
      <c r="B26" s="276" t="s">
        <v>346</v>
      </c>
      <c r="C26" s="277"/>
      <c r="D26" s="278">
        <f>SUM(D27+D169)</f>
        <v>0</v>
      </c>
      <c r="E26" s="278">
        <f>SUM(E27+E169)</f>
        <v>0</v>
      </c>
      <c r="F26" s="278">
        <f>SUM(F27+F169)</f>
        <v>0</v>
      </c>
      <c r="G26" s="203" t="e">
        <f>SUM(E26/D26)</f>
        <v>#DIV/0!</v>
      </c>
      <c r="H26" s="203" t="e">
        <f>SUM(E26/F26)</f>
        <v>#DIV/0!</v>
      </c>
    </row>
    <row r="27" spans="1:8" ht="20.25" customHeight="1">
      <c r="A27" s="279">
        <v>2</v>
      </c>
      <c r="B27" s="276" t="s">
        <v>347</v>
      </c>
      <c r="C27" s="277">
        <v>614000</v>
      </c>
      <c r="D27" s="278">
        <f>SUM(D28+D71+D98+D114+D138+D162+D165)</f>
        <v>0</v>
      </c>
      <c r="E27" s="278">
        <f>SUM(E28+E71+E98+E114+E138+E162+E165)</f>
        <v>0</v>
      </c>
      <c r="F27" s="278">
        <f>SUM(F28+F71+F98+F114+F138+F162+F165)</f>
        <v>0</v>
      </c>
      <c r="G27" s="203" t="e">
        <f aca="true" t="shared" si="0" ref="G27:G90">SUM(E27/D27)</f>
        <v>#DIV/0!</v>
      </c>
      <c r="H27" s="203" t="e">
        <f aca="true" t="shared" si="1" ref="H27:H90">SUM(E27/F27)</f>
        <v>#DIV/0!</v>
      </c>
    </row>
    <row r="28" spans="1:8" ht="28.5" customHeight="1">
      <c r="A28" s="280">
        <v>3</v>
      </c>
      <c r="B28" s="281" t="s">
        <v>348</v>
      </c>
      <c r="C28" s="277">
        <v>614100</v>
      </c>
      <c r="D28" s="278">
        <f>SUM(D29+D36+D45+D52+D60+D63+D69)</f>
        <v>0</v>
      </c>
      <c r="E28" s="278">
        <f>SUM(E29+E36+E45+E52+E60+E63+E69)</f>
        <v>0</v>
      </c>
      <c r="F28" s="278">
        <f>SUM(F29+F36+F45+F52+F60+F63+F69)</f>
        <v>0</v>
      </c>
      <c r="G28" s="203" t="e">
        <f t="shared" si="0"/>
        <v>#DIV/0!</v>
      </c>
      <c r="H28" s="203" t="e">
        <f t="shared" si="1"/>
        <v>#DIV/0!</v>
      </c>
    </row>
    <row r="29" spans="1:8" ht="12.75">
      <c r="A29" s="275">
        <v>4</v>
      </c>
      <c r="B29" s="282" t="s">
        <v>349</v>
      </c>
      <c r="C29" s="283">
        <v>614110</v>
      </c>
      <c r="D29" s="284">
        <f>SUM(D30:D35)</f>
        <v>0</v>
      </c>
      <c r="E29" s="284">
        <f>SUM(E30:E35)</f>
        <v>0</v>
      </c>
      <c r="F29" s="284">
        <f>SUM(F30:F35)</f>
        <v>0</v>
      </c>
      <c r="G29" s="210" t="e">
        <f t="shared" si="0"/>
        <v>#DIV/0!</v>
      </c>
      <c r="H29" s="210" t="e">
        <f t="shared" si="1"/>
        <v>#DIV/0!</v>
      </c>
    </row>
    <row r="30" spans="1:8" ht="12.75">
      <c r="A30" s="279">
        <v>5</v>
      </c>
      <c r="B30" s="218" t="s">
        <v>350</v>
      </c>
      <c r="C30" s="283">
        <v>614111</v>
      </c>
      <c r="D30" s="284"/>
      <c r="E30" s="284"/>
      <c r="F30" s="284"/>
      <c r="G30" s="210" t="e">
        <f t="shared" si="0"/>
        <v>#DIV/0!</v>
      </c>
      <c r="H30" s="210" t="e">
        <f t="shared" si="1"/>
        <v>#DIV/0!</v>
      </c>
    </row>
    <row r="31" spans="1:8" ht="12.75">
      <c r="A31" s="280">
        <v>6</v>
      </c>
      <c r="B31" s="218" t="s">
        <v>351</v>
      </c>
      <c r="C31" s="283">
        <v>614112</v>
      </c>
      <c r="D31" s="284"/>
      <c r="E31" s="284"/>
      <c r="F31" s="284"/>
      <c r="G31" s="210" t="e">
        <f t="shared" si="0"/>
        <v>#DIV/0!</v>
      </c>
      <c r="H31" s="210" t="e">
        <f t="shared" si="1"/>
        <v>#DIV/0!</v>
      </c>
    </row>
    <row r="32" spans="1:8" ht="12.75">
      <c r="A32" s="275">
        <v>7</v>
      </c>
      <c r="B32" s="218" t="s">
        <v>352</v>
      </c>
      <c r="C32" s="283">
        <v>614113</v>
      </c>
      <c r="D32" s="284"/>
      <c r="E32" s="284"/>
      <c r="F32" s="284"/>
      <c r="G32" s="210" t="e">
        <f t="shared" si="0"/>
        <v>#DIV/0!</v>
      </c>
      <c r="H32" s="210" t="e">
        <f t="shared" si="1"/>
        <v>#DIV/0!</v>
      </c>
    </row>
    <row r="33" spans="1:8" ht="12.75">
      <c r="A33" s="279">
        <v>8</v>
      </c>
      <c r="B33" s="218" t="s">
        <v>353</v>
      </c>
      <c r="C33" s="283">
        <v>614114</v>
      </c>
      <c r="D33" s="284"/>
      <c r="E33" s="284"/>
      <c r="F33" s="284"/>
      <c r="G33" s="210" t="e">
        <f t="shared" si="0"/>
        <v>#DIV/0!</v>
      </c>
      <c r="H33" s="210" t="e">
        <f t="shared" si="1"/>
        <v>#DIV/0!</v>
      </c>
    </row>
    <row r="34" spans="1:8" ht="12.75">
      <c r="A34" s="280">
        <v>9</v>
      </c>
      <c r="B34" s="218" t="s">
        <v>354</v>
      </c>
      <c r="C34" s="283">
        <v>614115</v>
      </c>
      <c r="D34" s="284"/>
      <c r="E34" s="284"/>
      <c r="F34" s="284"/>
      <c r="G34" s="210" t="e">
        <f t="shared" si="0"/>
        <v>#DIV/0!</v>
      </c>
      <c r="H34" s="210" t="e">
        <f t="shared" si="1"/>
        <v>#DIV/0!</v>
      </c>
    </row>
    <row r="35" spans="1:8" ht="12.75">
      <c r="A35" s="275">
        <v>10</v>
      </c>
      <c r="B35" s="218" t="s">
        <v>355</v>
      </c>
      <c r="C35" s="283">
        <v>614116</v>
      </c>
      <c r="D35" s="284"/>
      <c r="E35" s="284"/>
      <c r="F35" s="284"/>
      <c r="G35" s="210" t="e">
        <f t="shared" si="0"/>
        <v>#DIV/0!</v>
      </c>
      <c r="H35" s="210" t="e">
        <f t="shared" si="1"/>
        <v>#DIV/0!</v>
      </c>
    </row>
    <row r="36" spans="1:8" ht="24">
      <c r="A36" s="279">
        <v>11</v>
      </c>
      <c r="B36" s="285" t="s">
        <v>356</v>
      </c>
      <c r="C36" s="286">
        <v>614120</v>
      </c>
      <c r="D36" s="284">
        <f>SUM(D37:D44)</f>
        <v>0</v>
      </c>
      <c r="E36" s="284">
        <f>SUM(E37:E44)</f>
        <v>0</v>
      </c>
      <c r="F36" s="284">
        <f>SUM(F37:F44)</f>
        <v>0</v>
      </c>
      <c r="G36" s="210" t="e">
        <f t="shared" si="0"/>
        <v>#DIV/0!</v>
      </c>
      <c r="H36" s="210" t="e">
        <f t="shared" si="1"/>
        <v>#DIV/0!</v>
      </c>
    </row>
    <row r="37" spans="1:8" ht="12.75">
      <c r="A37" s="280">
        <v>12</v>
      </c>
      <c r="B37" s="287" t="s">
        <v>357</v>
      </c>
      <c r="C37" s="288">
        <v>614121</v>
      </c>
      <c r="D37" s="284"/>
      <c r="E37" s="284"/>
      <c r="F37" s="284"/>
      <c r="G37" s="210" t="e">
        <f t="shared" si="0"/>
        <v>#DIV/0!</v>
      </c>
      <c r="H37" s="210" t="e">
        <f t="shared" si="1"/>
        <v>#DIV/0!</v>
      </c>
    </row>
    <row r="38" spans="1:8" ht="12.75">
      <c r="A38" s="275">
        <v>13</v>
      </c>
      <c r="B38" s="287" t="s">
        <v>358</v>
      </c>
      <c r="C38" s="288">
        <v>614122</v>
      </c>
      <c r="D38" s="284"/>
      <c r="E38" s="284"/>
      <c r="F38" s="284"/>
      <c r="G38" s="210" t="e">
        <f t="shared" si="0"/>
        <v>#DIV/0!</v>
      </c>
      <c r="H38" s="210" t="e">
        <f t="shared" si="1"/>
        <v>#DIV/0!</v>
      </c>
    </row>
    <row r="39" spans="1:8" ht="12.75">
      <c r="A39" s="279">
        <v>14</v>
      </c>
      <c r="B39" s="287" t="s">
        <v>359</v>
      </c>
      <c r="C39" s="288">
        <v>614123</v>
      </c>
      <c r="D39" s="284"/>
      <c r="E39" s="284"/>
      <c r="F39" s="284"/>
      <c r="G39" s="210" t="e">
        <f t="shared" si="0"/>
        <v>#DIV/0!</v>
      </c>
      <c r="H39" s="210" t="e">
        <f t="shared" si="1"/>
        <v>#DIV/0!</v>
      </c>
    </row>
    <row r="40" spans="1:8" ht="12.75">
      <c r="A40" s="280">
        <v>15</v>
      </c>
      <c r="B40" s="182" t="s">
        <v>360</v>
      </c>
      <c r="C40" s="289">
        <v>614124</v>
      </c>
      <c r="D40" s="284"/>
      <c r="E40" s="284"/>
      <c r="F40" s="284"/>
      <c r="G40" s="210" t="e">
        <f t="shared" si="0"/>
        <v>#DIV/0!</v>
      </c>
      <c r="H40" s="210" t="e">
        <f t="shared" si="1"/>
        <v>#DIV/0!</v>
      </c>
    </row>
    <row r="41" spans="1:8" ht="12.75">
      <c r="A41" s="275">
        <v>16</v>
      </c>
      <c r="B41" s="182" t="s">
        <v>361</v>
      </c>
      <c r="C41" s="289">
        <v>614125</v>
      </c>
      <c r="D41" s="284"/>
      <c r="E41" s="284"/>
      <c r="F41" s="284"/>
      <c r="G41" s="210" t="e">
        <f t="shared" si="0"/>
        <v>#DIV/0!</v>
      </c>
      <c r="H41" s="210" t="e">
        <f t="shared" si="1"/>
        <v>#DIV/0!</v>
      </c>
    </row>
    <row r="42" spans="1:8" ht="12.75">
      <c r="A42" s="279">
        <v>17</v>
      </c>
      <c r="B42" s="182" t="s">
        <v>362</v>
      </c>
      <c r="C42" s="289">
        <v>614126</v>
      </c>
      <c r="D42" s="284"/>
      <c r="E42" s="284"/>
      <c r="F42" s="284"/>
      <c r="G42" s="210" t="e">
        <f t="shared" si="0"/>
        <v>#DIV/0!</v>
      </c>
      <c r="H42" s="210" t="e">
        <f t="shared" si="1"/>
        <v>#DIV/0!</v>
      </c>
    </row>
    <row r="43" spans="1:8" ht="12.75">
      <c r="A43" s="280">
        <v>18</v>
      </c>
      <c r="B43" s="182" t="s">
        <v>363</v>
      </c>
      <c r="C43" s="289">
        <v>614127</v>
      </c>
      <c r="D43" s="284"/>
      <c r="E43" s="284"/>
      <c r="F43" s="284"/>
      <c r="G43" s="210" t="e">
        <f t="shared" si="0"/>
        <v>#DIV/0!</v>
      </c>
      <c r="H43" s="210" t="e">
        <f t="shared" si="1"/>
        <v>#DIV/0!</v>
      </c>
    </row>
    <row r="44" spans="1:8" ht="12.75">
      <c r="A44" s="275">
        <v>19</v>
      </c>
      <c r="B44" s="182" t="s">
        <v>364</v>
      </c>
      <c r="C44" s="289">
        <v>614128</v>
      </c>
      <c r="D44" s="284"/>
      <c r="E44" s="284"/>
      <c r="F44" s="284"/>
      <c r="G44" s="210" t="e">
        <f t="shared" si="0"/>
        <v>#DIV/0!</v>
      </c>
      <c r="H44" s="210" t="e">
        <f t="shared" si="1"/>
        <v>#DIV/0!</v>
      </c>
    </row>
    <row r="45" spans="1:8" ht="12.75">
      <c r="A45" s="279">
        <v>20</v>
      </c>
      <c r="B45" s="143" t="s">
        <v>365</v>
      </c>
      <c r="C45" s="290">
        <v>614140</v>
      </c>
      <c r="D45" s="284">
        <f>SUM(D46:D51)</f>
        <v>0</v>
      </c>
      <c r="E45" s="284">
        <f>SUM(E46:E51)</f>
        <v>0</v>
      </c>
      <c r="F45" s="284">
        <f>SUM(F46:F51)</f>
        <v>0</v>
      </c>
      <c r="G45" s="210" t="e">
        <f t="shared" si="0"/>
        <v>#DIV/0!</v>
      </c>
      <c r="H45" s="210" t="e">
        <f t="shared" si="1"/>
        <v>#DIV/0!</v>
      </c>
    </row>
    <row r="46" spans="1:8" ht="12.75">
      <c r="A46" s="280">
        <v>21</v>
      </c>
      <c r="B46" s="182" t="s">
        <v>366</v>
      </c>
      <c r="C46" s="288">
        <v>614141</v>
      </c>
      <c r="D46" s="284"/>
      <c r="E46" s="284"/>
      <c r="F46" s="284"/>
      <c r="G46" s="210" t="e">
        <f t="shared" si="0"/>
        <v>#DIV/0!</v>
      </c>
      <c r="H46" s="210" t="e">
        <f t="shared" si="1"/>
        <v>#DIV/0!</v>
      </c>
    </row>
    <row r="47" spans="1:8" ht="12.75">
      <c r="A47" s="275">
        <v>22</v>
      </c>
      <c r="B47" s="291" t="s">
        <v>367</v>
      </c>
      <c r="C47" s="292">
        <v>614142</v>
      </c>
      <c r="D47" s="284"/>
      <c r="E47" s="284"/>
      <c r="F47" s="284"/>
      <c r="G47" s="210" t="e">
        <f t="shared" si="0"/>
        <v>#DIV/0!</v>
      </c>
      <c r="H47" s="210" t="e">
        <f t="shared" si="1"/>
        <v>#DIV/0!</v>
      </c>
    </row>
    <row r="48" spans="1:8" ht="12.75">
      <c r="A48" s="279">
        <v>23</v>
      </c>
      <c r="B48" s="291" t="s">
        <v>368</v>
      </c>
      <c r="C48" s="292">
        <v>614143</v>
      </c>
      <c r="D48" s="284"/>
      <c r="E48" s="284"/>
      <c r="F48" s="284"/>
      <c r="G48" s="210" t="e">
        <f t="shared" si="0"/>
        <v>#DIV/0!</v>
      </c>
      <c r="H48" s="210" t="e">
        <f t="shared" si="1"/>
        <v>#DIV/0!</v>
      </c>
    </row>
    <row r="49" spans="1:8" ht="12.75">
      <c r="A49" s="280">
        <v>24</v>
      </c>
      <c r="B49" s="291" t="s">
        <v>369</v>
      </c>
      <c r="C49" s="292">
        <v>614144</v>
      </c>
      <c r="D49" s="284"/>
      <c r="E49" s="284"/>
      <c r="F49" s="284"/>
      <c r="G49" s="210" t="e">
        <f t="shared" si="0"/>
        <v>#DIV/0!</v>
      </c>
      <c r="H49" s="210" t="e">
        <f t="shared" si="1"/>
        <v>#DIV/0!</v>
      </c>
    </row>
    <row r="50" spans="1:8" ht="12.75">
      <c r="A50" s="275">
        <v>25</v>
      </c>
      <c r="B50" s="182" t="s">
        <v>370</v>
      </c>
      <c r="C50" s="289">
        <v>614145</v>
      </c>
      <c r="D50" s="284"/>
      <c r="E50" s="284"/>
      <c r="F50" s="284"/>
      <c r="G50" s="210" t="e">
        <f t="shared" si="0"/>
        <v>#DIV/0!</v>
      </c>
      <c r="H50" s="210" t="e">
        <f t="shared" si="1"/>
        <v>#DIV/0!</v>
      </c>
    </row>
    <row r="51" spans="1:8" ht="24">
      <c r="A51" s="279">
        <v>26</v>
      </c>
      <c r="B51" s="182" t="s">
        <v>371</v>
      </c>
      <c r="C51" s="289">
        <v>614146</v>
      </c>
      <c r="D51" s="284"/>
      <c r="E51" s="284"/>
      <c r="F51" s="284"/>
      <c r="G51" s="210" t="e">
        <f t="shared" si="0"/>
        <v>#DIV/0!</v>
      </c>
      <c r="H51" s="210" t="e">
        <f t="shared" si="1"/>
        <v>#DIV/0!</v>
      </c>
    </row>
    <row r="52" spans="1:8" ht="17.25" customHeight="1">
      <c r="A52" s="280">
        <v>27</v>
      </c>
      <c r="B52" s="182" t="s">
        <v>372</v>
      </c>
      <c r="C52" s="290">
        <v>614150</v>
      </c>
      <c r="D52" s="284">
        <f>SUM(D53:D59)</f>
        <v>0</v>
      </c>
      <c r="E52" s="284">
        <f>SUM(E53:E59)</f>
        <v>0</v>
      </c>
      <c r="F52" s="284">
        <f>SUM(F53:F59)</f>
        <v>0</v>
      </c>
      <c r="G52" s="210" t="e">
        <f t="shared" si="0"/>
        <v>#DIV/0!</v>
      </c>
      <c r="H52" s="210" t="e">
        <f t="shared" si="1"/>
        <v>#DIV/0!</v>
      </c>
    </row>
    <row r="53" spans="1:8" ht="17.25" customHeight="1">
      <c r="A53" s="275">
        <v>28</v>
      </c>
      <c r="B53" s="143" t="s">
        <v>373</v>
      </c>
      <c r="C53" s="293">
        <v>614151</v>
      </c>
      <c r="D53" s="284"/>
      <c r="E53" s="284"/>
      <c r="F53" s="284"/>
      <c r="G53" s="210" t="e">
        <f t="shared" si="0"/>
        <v>#DIV/0!</v>
      </c>
      <c r="H53" s="210" t="e">
        <f t="shared" si="1"/>
        <v>#DIV/0!</v>
      </c>
    </row>
    <row r="54" spans="1:8" ht="24">
      <c r="A54" s="279">
        <v>29</v>
      </c>
      <c r="B54" s="182" t="s">
        <v>374</v>
      </c>
      <c r="C54" s="289">
        <v>614152</v>
      </c>
      <c r="D54" s="284"/>
      <c r="E54" s="284"/>
      <c r="F54" s="284"/>
      <c r="G54" s="210" t="e">
        <f t="shared" si="0"/>
        <v>#DIV/0!</v>
      </c>
      <c r="H54" s="210" t="e">
        <f t="shared" si="1"/>
        <v>#DIV/0!</v>
      </c>
    </row>
    <row r="55" spans="1:8" ht="24">
      <c r="A55" s="280">
        <v>30</v>
      </c>
      <c r="B55" s="143" t="s">
        <v>375</v>
      </c>
      <c r="C55" s="293">
        <v>614154</v>
      </c>
      <c r="D55" s="284"/>
      <c r="E55" s="284"/>
      <c r="F55" s="284"/>
      <c r="G55" s="210" t="e">
        <f t="shared" si="0"/>
        <v>#DIV/0!</v>
      </c>
      <c r="H55" s="210" t="e">
        <f t="shared" si="1"/>
        <v>#DIV/0!</v>
      </c>
    </row>
    <row r="56" spans="1:8" ht="24">
      <c r="A56" s="275">
        <v>31</v>
      </c>
      <c r="B56" s="143" t="s">
        <v>376</v>
      </c>
      <c r="C56" s="293">
        <v>614155</v>
      </c>
      <c r="D56" s="284"/>
      <c r="E56" s="284"/>
      <c r="F56" s="284"/>
      <c r="G56" s="210" t="e">
        <f t="shared" si="0"/>
        <v>#DIV/0!</v>
      </c>
      <c r="H56" s="210" t="e">
        <f t="shared" si="1"/>
        <v>#DIV/0!</v>
      </c>
    </row>
    <row r="57" spans="1:8" ht="36">
      <c r="A57" s="279">
        <v>32</v>
      </c>
      <c r="B57" s="143" t="s">
        <v>377</v>
      </c>
      <c r="C57" s="293">
        <v>614156</v>
      </c>
      <c r="D57" s="284"/>
      <c r="E57" s="284"/>
      <c r="F57" s="284"/>
      <c r="G57" s="210" t="e">
        <f t="shared" si="0"/>
        <v>#DIV/0!</v>
      </c>
      <c r="H57" s="210" t="e">
        <f t="shared" si="1"/>
        <v>#DIV/0!</v>
      </c>
    </row>
    <row r="58" spans="1:8" ht="36">
      <c r="A58" s="280">
        <v>33</v>
      </c>
      <c r="B58" s="143" t="s">
        <v>378</v>
      </c>
      <c r="C58" s="293">
        <v>614157</v>
      </c>
      <c r="D58" s="284"/>
      <c r="E58" s="284"/>
      <c r="F58" s="284"/>
      <c r="G58" s="210" t="e">
        <f t="shared" si="0"/>
        <v>#DIV/0!</v>
      </c>
      <c r="H58" s="210" t="e">
        <f t="shared" si="1"/>
        <v>#DIV/0!</v>
      </c>
    </row>
    <row r="59" spans="1:8" ht="12.75">
      <c r="A59" s="275">
        <v>34</v>
      </c>
      <c r="B59" s="143" t="s">
        <v>379</v>
      </c>
      <c r="C59" s="293">
        <v>614159</v>
      </c>
      <c r="D59" s="284"/>
      <c r="E59" s="284"/>
      <c r="F59" s="284"/>
      <c r="G59" s="210" t="e">
        <f t="shared" si="0"/>
        <v>#DIV/0!</v>
      </c>
      <c r="H59" s="210" t="e">
        <f t="shared" si="1"/>
        <v>#DIV/0!</v>
      </c>
    </row>
    <row r="60" spans="1:8" ht="12.75">
      <c r="A60" s="279">
        <v>35</v>
      </c>
      <c r="B60" s="143" t="s">
        <v>380</v>
      </c>
      <c r="C60" s="290">
        <v>614160</v>
      </c>
      <c r="D60" s="284">
        <f>SUM(D61:D62)</f>
        <v>0</v>
      </c>
      <c r="E60" s="284">
        <f>SUM(E61:E62)</f>
        <v>0</v>
      </c>
      <c r="F60" s="284">
        <f>SUM(F61:F62)</f>
        <v>0</v>
      </c>
      <c r="G60" s="210" t="e">
        <f t="shared" si="0"/>
        <v>#DIV/0!</v>
      </c>
      <c r="H60" s="210" t="e">
        <f t="shared" si="1"/>
        <v>#DIV/0!</v>
      </c>
    </row>
    <row r="61" spans="1:8" ht="12.75">
      <c r="A61" s="280">
        <v>36</v>
      </c>
      <c r="B61" s="143" t="s">
        <v>381</v>
      </c>
      <c r="C61" s="293">
        <v>614161</v>
      </c>
      <c r="D61" s="284"/>
      <c r="E61" s="284"/>
      <c r="F61" s="284"/>
      <c r="G61" s="210" t="e">
        <f t="shared" si="0"/>
        <v>#DIV/0!</v>
      </c>
      <c r="H61" s="210" t="e">
        <f t="shared" si="1"/>
        <v>#DIV/0!</v>
      </c>
    </row>
    <row r="62" spans="1:8" ht="12.75">
      <c r="A62" s="275">
        <v>37</v>
      </c>
      <c r="B62" s="143" t="s">
        <v>382</v>
      </c>
      <c r="C62" s="293">
        <v>614162</v>
      </c>
      <c r="D62" s="284"/>
      <c r="E62" s="284"/>
      <c r="F62" s="284"/>
      <c r="G62" s="210" t="e">
        <f t="shared" si="0"/>
        <v>#DIV/0!</v>
      </c>
      <c r="H62" s="210" t="e">
        <f t="shared" si="1"/>
        <v>#DIV/0!</v>
      </c>
    </row>
    <row r="63" spans="1:8" ht="12.75">
      <c r="A63" s="279">
        <v>38</v>
      </c>
      <c r="B63" s="182" t="s">
        <v>383</v>
      </c>
      <c r="C63" s="290">
        <v>614170</v>
      </c>
      <c r="D63" s="284">
        <f>SUM(D64:D68)</f>
        <v>0</v>
      </c>
      <c r="E63" s="284">
        <f>SUM(E64:E68)</f>
        <v>0</v>
      </c>
      <c r="F63" s="284">
        <f>SUM(F64:F68)</f>
        <v>0</v>
      </c>
      <c r="G63" s="210" t="e">
        <f t="shared" si="0"/>
        <v>#DIV/0!</v>
      </c>
      <c r="H63" s="210" t="e">
        <f t="shared" si="1"/>
        <v>#DIV/0!</v>
      </c>
    </row>
    <row r="64" spans="1:8" ht="24">
      <c r="A64" s="280">
        <v>39</v>
      </c>
      <c r="B64" s="182" t="s">
        <v>384</v>
      </c>
      <c r="C64" s="289">
        <v>614171</v>
      </c>
      <c r="D64" s="284"/>
      <c r="E64" s="284"/>
      <c r="F64" s="284"/>
      <c r="G64" s="210" t="e">
        <f t="shared" si="0"/>
        <v>#DIV/0!</v>
      </c>
      <c r="H64" s="210" t="e">
        <f t="shared" si="1"/>
        <v>#DIV/0!</v>
      </c>
    </row>
    <row r="65" spans="1:8" ht="12.75">
      <c r="A65" s="275">
        <v>40</v>
      </c>
      <c r="B65" s="143" t="s">
        <v>385</v>
      </c>
      <c r="C65" s="293">
        <v>614172</v>
      </c>
      <c r="D65" s="284"/>
      <c r="E65" s="284"/>
      <c r="F65" s="284"/>
      <c r="G65" s="210" t="e">
        <f t="shared" si="0"/>
        <v>#DIV/0!</v>
      </c>
      <c r="H65" s="210" t="e">
        <f t="shared" si="1"/>
        <v>#DIV/0!</v>
      </c>
    </row>
    <row r="66" spans="1:8" ht="24">
      <c r="A66" s="279">
        <v>41</v>
      </c>
      <c r="B66" s="143" t="s">
        <v>386</v>
      </c>
      <c r="C66" s="293">
        <v>614173</v>
      </c>
      <c r="D66" s="284"/>
      <c r="E66" s="284"/>
      <c r="F66" s="284"/>
      <c r="G66" s="210" t="e">
        <f t="shared" si="0"/>
        <v>#DIV/0!</v>
      </c>
      <c r="H66" s="210" t="e">
        <f t="shared" si="1"/>
        <v>#DIV/0!</v>
      </c>
    </row>
    <row r="67" spans="1:8" ht="12.75">
      <c r="A67" s="280">
        <v>42</v>
      </c>
      <c r="B67" s="143" t="s">
        <v>387</v>
      </c>
      <c r="C67" s="293">
        <v>614174</v>
      </c>
      <c r="D67" s="284"/>
      <c r="E67" s="284"/>
      <c r="F67" s="284"/>
      <c r="G67" s="210" t="e">
        <f t="shared" si="0"/>
        <v>#DIV/0!</v>
      </c>
      <c r="H67" s="210" t="e">
        <f t="shared" si="1"/>
        <v>#DIV/0!</v>
      </c>
    </row>
    <row r="68" spans="1:8" ht="12.75">
      <c r="A68" s="275">
        <v>43</v>
      </c>
      <c r="B68" s="143" t="s">
        <v>388</v>
      </c>
      <c r="C68" s="293">
        <v>614175</v>
      </c>
      <c r="D68" s="284"/>
      <c r="E68" s="284"/>
      <c r="F68" s="284"/>
      <c r="G68" s="210" t="e">
        <f t="shared" si="0"/>
        <v>#DIV/0!</v>
      </c>
      <c r="H68" s="210" t="e">
        <f t="shared" si="1"/>
        <v>#DIV/0!</v>
      </c>
    </row>
    <row r="69" spans="1:8" ht="12.75">
      <c r="A69" s="279">
        <v>44</v>
      </c>
      <c r="B69" s="182" t="s">
        <v>389</v>
      </c>
      <c r="C69" s="286">
        <v>614180</v>
      </c>
      <c r="D69" s="284">
        <f>SUM(D70)</f>
        <v>0</v>
      </c>
      <c r="E69" s="284">
        <f>SUM(E70)</f>
        <v>0</v>
      </c>
      <c r="F69" s="284">
        <f>SUM(F70)</f>
        <v>0</v>
      </c>
      <c r="G69" s="210" t="e">
        <f t="shared" si="0"/>
        <v>#DIV/0!</v>
      </c>
      <c r="H69" s="210" t="e">
        <f t="shared" si="1"/>
        <v>#DIV/0!</v>
      </c>
    </row>
    <row r="70" spans="1:8" ht="12.75">
      <c r="A70" s="280">
        <v>45</v>
      </c>
      <c r="B70" s="182" t="s">
        <v>390</v>
      </c>
      <c r="C70" s="289">
        <v>614181</v>
      </c>
      <c r="D70" s="284"/>
      <c r="E70" s="284"/>
      <c r="F70" s="284"/>
      <c r="G70" s="210" t="e">
        <f t="shared" si="0"/>
        <v>#DIV/0!</v>
      </c>
      <c r="H70" s="210" t="e">
        <f t="shared" si="1"/>
        <v>#DIV/0!</v>
      </c>
    </row>
    <row r="71" spans="1:8" ht="18.75" customHeight="1">
      <c r="A71" s="275">
        <v>46</v>
      </c>
      <c r="B71" s="294" t="s">
        <v>391</v>
      </c>
      <c r="C71" s="295">
        <v>614200</v>
      </c>
      <c r="D71" s="278">
        <f>SUM(D72+D76+D82+D89+D93)</f>
        <v>0</v>
      </c>
      <c r="E71" s="278">
        <f>SUM(E72+E76+E82+E89+E93)</f>
        <v>0</v>
      </c>
      <c r="F71" s="278">
        <f>SUM(F72+F76+F82+F89+F93)</f>
        <v>0</v>
      </c>
      <c r="G71" s="203" t="e">
        <f t="shared" si="0"/>
        <v>#DIV/0!</v>
      </c>
      <c r="H71" s="203" t="e">
        <f t="shared" si="1"/>
        <v>#DIV/0!</v>
      </c>
    </row>
    <row r="72" spans="1:8" ht="24">
      <c r="A72" s="279">
        <v>47</v>
      </c>
      <c r="B72" s="296" t="s">
        <v>392</v>
      </c>
      <c r="C72" s="283">
        <v>614210</v>
      </c>
      <c r="D72" s="284">
        <f>SUM(D73:D75)</f>
        <v>0</v>
      </c>
      <c r="E72" s="284">
        <f>SUM(E73:E75)</f>
        <v>0</v>
      </c>
      <c r="F72" s="284">
        <f>SUM(F73:F75)</f>
        <v>0</v>
      </c>
      <c r="G72" s="210" t="e">
        <f t="shared" si="0"/>
        <v>#DIV/0!</v>
      </c>
      <c r="H72" s="210" t="e">
        <f t="shared" si="1"/>
        <v>#DIV/0!</v>
      </c>
    </row>
    <row r="73" spans="1:8" ht="12.75">
      <c r="A73" s="280">
        <v>48</v>
      </c>
      <c r="B73" s="296" t="s">
        <v>393</v>
      </c>
      <c r="C73" s="283">
        <v>614211</v>
      </c>
      <c r="D73" s="284"/>
      <c r="E73" s="284"/>
      <c r="F73" s="284"/>
      <c r="G73" s="210" t="e">
        <f t="shared" si="0"/>
        <v>#DIV/0!</v>
      </c>
      <c r="H73" s="210" t="e">
        <f t="shared" si="1"/>
        <v>#DIV/0!</v>
      </c>
    </row>
    <row r="74" spans="1:8" ht="12.75">
      <c r="A74" s="275">
        <v>49</v>
      </c>
      <c r="B74" s="296" t="s">
        <v>394</v>
      </c>
      <c r="C74" s="283">
        <v>614212</v>
      </c>
      <c r="D74" s="284"/>
      <c r="E74" s="284"/>
      <c r="F74" s="284"/>
      <c r="G74" s="210" t="e">
        <f t="shared" si="0"/>
        <v>#DIV/0!</v>
      </c>
      <c r="H74" s="210" t="e">
        <f t="shared" si="1"/>
        <v>#DIV/0!</v>
      </c>
    </row>
    <row r="75" spans="1:8" ht="24">
      <c r="A75" s="279">
        <v>50</v>
      </c>
      <c r="B75" s="296" t="s">
        <v>395</v>
      </c>
      <c r="C75" s="283">
        <v>614219</v>
      </c>
      <c r="D75" s="284"/>
      <c r="E75" s="284"/>
      <c r="F75" s="284"/>
      <c r="G75" s="210" t="e">
        <f t="shared" si="0"/>
        <v>#DIV/0!</v>
      </c>
      <c r="H75" s="210" t="e">
        <f t="shared" si="1"/>
        <v>#DIV/0!</v>
      </c>
    </row>
    <row r="76" spans="1:8" ht="24">
      <c r="A76" s="280">
        <v>51</v>
      </c>
      <c r="B76" s="297" t="s">
        <v>396</v>
      </c>
      <c r="C76" s="283">
        <v>614220</v>
      </c>
      <c r="D76" s="284">
        <f>SUM(D77+D78+D79+D80+D81)</f>
        <v>0</v>
      </c>
      <c r="E76" s="284">
        <f>SUM(E77+E78+E79+E80+E81)</f>
        <v>0</v>
      </c>
      <c r="F76" s="284">
        <f>SUM(F77+F78+F79+F80+F81)</f>
        <v>0</v>
      </c>
      <c r="G76" s="210" t="e">
        <f t="shared" si="0"/>
        <v>#DIV/0!</v>
      </c>
      <c r="H76" s="210" t="e">
        <f t="shared" si="1"/>
        <v>#DIV/0!</v>
      </c>
    </row>
    <row r="77" spans="1:8" ht="12.75">
      <c r="A77" s="275">
        <v>52</v>
      </c>
      <c r="B77" s="296" t="s">
        <v>397</v>
      </c>
      <c r="C77" s="283">
        <v>614221</v>
      </c>
      <c r="D77" s="284"/>
      <c r="E77" s="284"/>
      <c r="F77" s="284"/>
      <c r="G77" s="210" t="e">
        <f t="shared" si="0"/>
        <v>#DIV/0!</v>
      </c>
      <c r="H77" s="210" t="e">
        <f t="shared" si="1"/>
        <v>#DIV/0!</v>
      </c>
    </row>
    <row r="78" spans="1:8" ht="12.75">
      <c r="A78" s="279">
        <v>53</v>
      </c>
      <c r="B78" s="296" t="s">
        <v>398</v>
      </c>
      <c r="C78" s="283">
        <v>614222</v>
      </c>
      <c r="D78" s="284"/>
      <c r="E78" s="284"/>
      <c r="F78" s="284"/>
      <c r="G78" s="210" t="e">
        <f t="shared" si="0"/>
        <v>#DIV/0!</v>
      </c>
      <c r="H78" s="210" t="e">
        <f t="shared" si="1"/>
        <v>#DIV/0!</v>
      </c>
    </row>
    <row r="79" spans="1:8" ht="12.75">
      <c r="A79" s="280">
        <v>54</v>
      </c>
      <c r="B79" s="296" t="s">
        <v>399</v>
      </c>
      <c r="C79" s="283">
        <v>614223</v>
      </c>
      <c r="D79" s="284"/>
      <c r="E79" s="284"/>
      <c r="F79" s="284"/>
      <c r="G79" s="210" t="e">
        <f t="shared" si="0"/>
        <v>#DIV/0!</v>
      </c>
      <c r="H79" s="210" t="e">
        <f t="shared" si="1"/>
        <v>#DIV/0!</v>
      </c>
    </row>
    <row r="80" spans="1:8" ht="12.75">
      <c r="A80" s="275">
        <v>55</v>
      </c>
      <c r="B80" s="143" t="s">
        <v>400</v>
      </c>
      <c r="C80" s="283">
        <v>614225</v>
      </c>
      <c r="D80" s="284"/>
      <c r="E80" s="284"/>
      <c r="F80" s="284"/>
      <c r="G80" s="210" t="e">
        <f t="shared" si="0"/>
        <v>#DIV/0!</v>
      </c>
      <c r="H80" s="210" t="e">
        <f t="shared" si="1"/>
        <v>#DIV/0!</v>
      </c>
    </row>
    <row r="81" spans="1:8" ht="24">
      <c r="A81" s="279">
        <v>56</v>
      </c>
      <c r="B81" s="296" t="s">
        <v>401</v>
      </c>
      <c r="C81" s="283">
        <v>614229</v>
      </c>
      <c r="D81" s="284"/>
      <c r="E81" s="284"/>
      <c r="F81" s="284"/>
      <c r="G81" s="210" t="e">
        <f t="shared" si="0"/>
        <v>#DIV/0!</v>
      </c>
      <c r="H81" s="210" t="e">
        <f t="shared" si="1"/>
        <v>#DIV/0!</v>
      </c>
    </row>
    <row r="82" spans="1:8" ht="12.75">
      <c r="A82" s="280">
        <v>57</v>
      </c>
      <c r="B82" s="296" t="s">
        <v>402</v>
      </c>
      <c r="C82" s="283">
        <v>614230</v>
      </c>
      <c r="D82" s="284">
        <f>SUM(D83:D88)</f>
        <v>0</v>
      </c>
      <c r="E82" s="284">
        <f>SUM(E83:E88)</f>
        <v>0</v>
      </c>
      <c r="F82" s="284">
        <f>SUM(F83:F88)</f>
        <v>0</v>
      </c>
      <c r="G82" s="210" t="e">
        <f t="shared" si="0"/>
        <v>#DIV/0!</v>
      </c>
      <c r="H82" s="210" t="e">
        <f t="shared" si="1"/>
        <v>#DIV/0!</v>
      </c>
    </row>
    <row r="83" spans="1:8" ht="12.75">
      <c r="A83" s="275">
        <v>58</v>
      </c>
      <c r="B83" s="296" t="s">
        <v>403</v>
      </c>
      <c r="C83" s="283">
        <v>614231</v>
      </c>
      <c r="D83" s="284"/>
      <c r="E83" s="284"/>
      <c r="F83" s="284"/>
      <c r="G83" s="210" t="e">
        <f t="shared" si="0"/>
        <v>#DIV/0!</v>
      </c>
      <c r="H83" s="210" t="e">
        <f t="shared" si="1"/>
        <v>#DIV/0!</v>
      </c>
    </row>
    <row r="84" spans="1:8" ht="24">
      <c r="A84" s="279">
        <v>59</v>
      </c>
      <c r="B84" s="296" t="s">
        <v>404</v>
      </c>
      <c r="C84" s="283">
        <v>614232</v>
      </c>
      <c r="D84" s="284"/>
      <c r="E84" s="284"/>
      <c r="F84" s="284"/>
      <c r="G84" s="210" t="e">
        <f t="shared" si="0"/>
        <v>#DIV/0!</v>
      </c>
      <c r="H84" s="210" t="e">
        <f t="shared" si="1"/>
        <v>#DIV/0!</v>
      </c>
    </row>
    <row r="85" spans="1:8" ht="12.75">
      <c r="A85" s="280">
        <v>60</v>
      </c>
      <c r="B85" s="296" t="s">
        <v>405</v>
      </c>
      <c r="C85" s="283">
        <v>614233</v>
      </c>
      <c r="D85" s="284"/>
      <c r="E85" s="284"/>
      <c r="F85" s="284"/>
      <c r="G85" s="210" t="e">
        <f t="shared" si="0"/>
        <v>#DIV/0!</v>
      </c>
      <c r="H85" s="210" t="e">
        <f t="shared" si="1"/>
        <v>#DIV/0!</v>
      </c>
    </row>
    <row r="86" spans="1:8" ht="12.75">
      <c r="A86" s="275">
        <v>61</v>
      </c>
      <c r="B86" s="296" t="s">
        <v>406</v>
      </c>
      <c r="C86" s="283">
        <v>614234</v>
      </c>
      <c r="D86" s="284"/>
      <c r="E86" s="284"/>
      <c r="F86" s="284"/>
      <c r="G86" s="210" t="e">
        <f t="shared" si="0"/>
        <v>#DIV/0!</v>
      </c>
      <c r="H86" s="210" t="e">
        <f t="shared" si="1"/>
        <v>#DIV/0!</v>
      </c>
    </row>
    <row r="87" spans="1:8" ht="12.75">
      <c r="A87" s="279">
        <v>62</v>
      </c>
      <c r="B87" s="296" t="s">
        <v>407</v>
      </c>
      <c r="C87" s="298">
        <v>614235</v>
      </c>
      <c r="D87" s="284"/>
      <c r="E87" s="284"/>
      <c r="F87" s="284"/>
      <c r="G87" s="210" t="e">
        <f t="shared" si="0"/>
        <v>#DIV/0!</v>
      </c>
      <c r="H87" s="210" t="e">
        <f t="shared" si="1"/>
        <v>#DIV/0!</v>
      </c>
    </row>
    <row r="88" spans="1:8" ht="12.75">
      <c r="A88" s="280">
        <v>63</v>
      </c>
      <c r="B88" s="296" t="s">
        <v>408</v>
      </c>
      <c r="C88" s="283">
        <v>614239</v>
      </c>
      <c r="D88" s="299"/>
      <c r="E88" s="299"/>
      <c r="F88" s="299"/>
      <c r="G88" s="210" t="e">
        <f t="shared" si="0"/>
        <v>#DIV/0!</v>
      </c>
      <c r="H88" s="210" t="e">
        <f t="shared" si="1"/>
        <v>#DIV/0!</v>
      </c>
    </row>
    <row r="89" spans="1:8" ht="24">
      <c r="A89" s="275">
        <v>64</v>
      </c>
      <c r="B89" s="300" t="s">
        <v>409</v>
      </c>
      <c r="C89" s="301">
        <v>614240</v>
      </c>
      <c r="D89" s="284">
        <f>SUM(D90:D92)</f>
        <v>0</v>
      </c>
      <c r="E89" s="284">
        <f>SUM(E90:E92)</f>
        <v>0</v>
      </c>
      <c r="F89" s="284">
        <f>SUM(F90:F92)</f>
        <v>0</v>
      </c>
      <c r="G89" s="210" t="e">
        <f t="shared" si="0"/>
        <v>#DIV/0!</v>
      </c>
      <c r="H89" s="210" t="e">
        <f t="shared" si="1"/>
        <v>#DIV/0!</v>
      </c>
    </row>
    <row r="90" spans="1:8" ht="12.75">
      <c r="A90" s="279">
        <v>65</v>
      </c>
      <c r="B90" s="300" t="s">
        <v>410</v>
      </c>
      <c r="C90" s="301">
        <v>614241</v>
      </c>
      <c r="D90" s="284"/>
      <c r="E90" s="284"/>
      <c r="F90" s="284"/>
      <c r="G90" s="210" t="e">
        <f t="shared" si="0"/>
        <v>#DIV/0!</v>
      </c>
      <c r="H90" s="210" t="e">
        <f t="shared" si="1"/>
        <v>#DIV/0!</v>
      </c>
    </row>
    <row r="91" spans="1:8" ht="12.75">
      <c r="A91" s="280">
        <v>66</v>
      </c>
      <c r="B91" s="291" t="s">
        <v>411</v>
      </c>
      <c r="C91" s="301">
        <v>614242</v>
      </c>
      <c r="D91" s="284"/>
      <c r="E91" s="284"/>
      <c r="F91" s="284"/>
      <c r="G91" s="210" t="e">
        <f aca="true" t="shared" si="2" ref="G91:G154">SUM(E91/D91)</f>
        <v>#DIV/0!</v>
      </c>
      <c r="H91" s="210" t="e">
        <f aca="true" t="shared" si="3" ref="H91:H154">SUM(E91/F91)</f>
        <v>#DIV/0!</v>
      </c>
    </row>
    <row r="92" spans="1:8" ht="12.75">
      <c r="A92" s="275">
        <v>67</v>
      </c>
      <c r="B92" s="291" t="s">
        <v>412</v>
      </c>
      <c r="C92" s="301">
        <v>614243</v>
      </c>
      <c r="D92" s="284"/>
      <c r="E92" s="284"/>
      <c r="F92" s="284"/>
      <c r="G92" s="210" t="e">
        <f t="shared" si="2"/>
        <v>#DIV/0!</v>
      </c>
      <c r="H92" s="210" t="e">
        <f t="shared" si="3"/>
        <v>#DIV/0!</v>
      </c>
    </row>
    <row r="93" spans="1:8" ht="24">
      <c r="A93" s="279">
        <v>68</v>
      </c>
      <c r="B93" s="291" t="s">
        <v>413</v>
      </c>
      <c r="C93" s="301">
        <v>614250</v>
      </c>
      <c r="D93" s="284">
        <f>SUM(D94:D97)</f>
        <v>0</v>
      </c>
      <c r="E93" s="284">
        <f>SUM(E94:E97)</f>
        <v>0</v>
      </c>
      <c r="F93" s="284">
        <f>SUM(F94:F97)</f>
        <v>0</v>
      </c>
      <c r="G93" s="210" t="e">
        <f t="shared" si="2"/>
        <v>#DIV/0!</v>
      </c>
      <c r="H93" s="210" t="e">
        <f t="shared" si="3"/>
        <v>#DIV/0!</v>
      </c>
    </row>
    <row r="94" spans="1:8" ht="24">
      <c r="A94" s="280">
        <v>69</v>
      </c>
      <c r="B94" s="302" t="s">
        <v>414</v>
      </c>
      <c r="C94" s="293">
        <v>614251</v>
      </c>
      <c r="D94" s="284"/>
      <c r="E94" s="284"/>
      <c r="F94" s="284"/>
      <c r="G94" s="210" t="e">
        <f t="shared" si="2"/>
        <v>#DIV/0!</v>
      </c>
      <c r="H94" s="210" t="e">
        <f t="shared" si="3"/>
        <v>#DIV/0!</v>
      </c>
    </row>
    <row r="95" spans="1:8" ht="24">
      <c r="A95" s="275">
        <v>70</v>
      </c>
      <c r="B95" s="302" t="s">
        <v>415</v>
      </c>
      <c r="C95" s="293">
        <v>614252</v>
      </c>
      <c r="D95" s="284"/>
      <c r="E95" s="284"/>
      <c r="F95" s="284"/>
      <c r="G95" s="210" t="e">
        <f t="shared" si="2"/>
        <v>#DIV/0!</v>
      </c>
      <c r="H95" s="210" t="e">
        <f t="shared" si="3"/>
        <v>#DIV/0!</v>
      </c>
    </row>
    <row r="96" spans="1:8" ht="12.75">
      <c r="A96" s="279">
        <v>71</v>
      </c>
      <c r="B96" s="302" t="s">
        <v>416</v>
      </c>
      <c r="C96" s="293">
        <v>614253</v>
      </c>
      <c r="D96" s="284"/>
      <c r="E96" s="284"/>
      <c r="F96" s="284"/>
      <c r="G96" s="210" t="e">
        <f t="shared" si="2"/>
        <v>#DIV/0!</v>
      </c>
      <c r="H96" s="210" t="e">
        <f t="shared" si="3"/>
        <v>#DIV/0!</v>
      </c>
    </row>
    <row r="97" spans="1:8" ht="24">
      <c r="A97" s="280">
        <v>72</v>
      </c>
      <c r="B97" s="291" t="s">
        <v>417</v>
      </c>
      <c r="C97" s="293">
        <v>614259</v>
      </c>
      <c r="D97" s="284"/>
      <c r="E97" s="284"/>
      <c r="F97" s="284"/>
      <c r="G97" s="210" t="e">
        <f t="shared" si="2"/>
        <v>#DIV/0!</v>
      </c>
      <c r="H97" s="210" t="e">
        <f t="shared" si="3"/>
        <v>#DIV/0!</v>
      </c>
    </row>
    <row r="98" spans="1:8" ht="24">
      <c r="A98" s="303">
        <v>73</v>
      </c>
      <c r="B98" s="281" t="s">
        <v>418</v>
      </c>
      <c r="C98" s="277">
        <v>614300</v>
      </c>
      <c r="D98" s="278">
        <f>SUM(D99+D102+D110)</f>
        <v>0</v>
      </c>
      <c r="E98" s="278">
        <f>SUM(E99+E102+E110)</f>
        <v>0</v>
      </c>
      <c r="F98" s="278">
        <f>SUM(F99+F102+F110)</f>
        <v>0</v>
      </c>
      <c r="G98" s="203" t="e">
        <f t="shared" si="2"/>
        <v>#DIV/0!</v>
      </c>
      <c r="H98" s="203" t="e">
        <f t="shared" si="3"/>
        <v>#DIV/0!</v>
      </c>
    </row>
    <row r="99" spans="1:8" ht="12.75">
      <c r="A99" s="279">
        <v>74</v>
      </c>
      <c r="B99" s="304" t="s">
        <v>419</v>
      </c>
      <c r="C99" s="301">
        <v>614310</v>
      </c>
      <c r="D99" s="284">
        <f>SUM(D100:D101)</f>
        <v>0</v>
      </c>
      <c r="E99" s="284">
        <f>SUM(E100:E101)</f>
        <v>0</v>
      </c>
      <c r="F99" s="284">
        <f>SUM(F100:F101)</f>
        <v>0</v>
      </c>
      <c r="G99" s="210" t="e">
        <f t="shared" si="2"/>
        <v>#DIV/0!</v>
      </c>
      <c r="H99" s="210" t="e">
        <f t="shared" si="3"/>
        <v>#DIV/0!</v>
      </c>
    </row>
    <row r="100" spans="1:8" ht="12.75">
      <c r="A100" s="280">
        <v>75</v>
      </c>
      <c r="B100" s="218" t="s">
        <v>260</v>
      </c>
      <c r="C100" s="305">
        <v>614311</v>
      </c>
      <c r="D100" s="284"/>
      <c r="E100" s="284"/>
      <c r="F100" s="284"/>
      <c r="G100" s="210" t="e">
        <f t="shared" si="2"/>
        <v>#DIV/0!</v>
      </c>
      <c r="H100" s="210" t="e">
        <f t="shared" si="3"/>
        <v>#DIV/0!</v>
      </c>
    </row>
    <row r="101" spans="1:8" ht="12.75">
      <c r="A101" s="275">
        <v>76</v>
      </c>
      <c r="B101" s="291" t="s">
        <v>420</v>
      </c>
      <c r="C101" s="293">
        <v>614319</v>
      </c>
      <c r="D101" s="284"/>
      <c r="E101" s="284"/>
      <c r="F101" s="284"/>
      <c r="G101" s="210" t="e">
        <f t="shared" si="2"/>
        <v>#DIV/0!</v>
      </c>
      <c r="H101" s="210" t="e">
        <f t="shared" si="3"/>
        <v>#DIV/0!</v>
      </c>
    </row>
    <row r="102" spans="1:8" ht="24">
      <c r="A102" s="279">
        <v>77</v>
      </c>
      <c r="B102" s="304" t="s">
        <v>421</v>
      </c>
      <c r="C102" s="301">
        <v>614320</v>
      </c>
      <c r="D102" s="284">
        <f>SUM(D103+D104+D105+D106+D107+D108+D109)</f>
        <v>0</v>
      </c>
      <c r="E102" s="284">
        <f>SUM(E103+E104+E105+E106+E107+E108+E109)</f>
        <v>0</v>
      </c>
      <c r="F102" s="284">
        <f>SUM(F103+F104+F105+F106+F107+F108+F109)</f>
        <v>0</v>
      </c>
      <c r="G102" s="210" t="e">
        <f t="shared" si="2"/>
        <v>#DIV/0!</v>
      </c>
      <c r="H102" s="210" t="e">
        <f t="shared" si="3"/>
        <v>#DIV/0!</v>
      </c>
    </row>
    <row r="103" spans="1:8" ht="24">
      <c r="A103" s="280">
        <v>78</v>
      </c>
      <c r="B103" s="143" t="s">
        <v>422</v>
      </c>
      <c r="C103" s="293">
        <v>614321</v>
      </c>
      <c r="D103" s="284"/>
      <c r="E103" s="284"/>
      <c r="F103" s="284"/>
      <c r="G103" s="210" t="e">
        <f t="shared" si="2"/>
        <v>#DIV/0!</v>
      </c>
      <c r="H103" s="210" t="e">
        <f t="shared" si="3"/>
        <v>#DIV/0!</v>
      </c>
    </row>
    <row r="104" spans="1:8" ht="12.75">
      <c r="A104" s="275">
        <v>79</v>
      </c>
      <c r="B104" s="287" t="s">
        <v>423</v>
      </c>
      <c r="C104" s="288">
        <v>614322</v>
      </c>
      <c r="D104" s="284"/>
      <c r="E104" s="284"/>
      <c r="F104" s="284"/>
      <c r="G104" s="210" t="e">
        <f t="shared" si="2"/>
        <v>#DIV/0!</v>
      </c>
      <c r="H104" s="210" t="e">
        <f t="shared" si="3"/>
        <v>#DIV/0!</v>
      </c>
    </row>
    <row r="105" spans="1:8" ht="12.75">
      <c r="A105" s="279">
        <v>80</v>
      </c>
      <c r="B105" s="143" t="s">
        <v>424</v>
      </c>
      <c r="C105" s="293">
        <v>614323</v>
      </c>
      <c r="D105" s="284"/>
      <c r="E105" s="284"/>
      <c r="F105" s="284"/>
      <c r="G105" s="210" t="e">
        <f t="shared" si="2"/>
        <v>#DIV/0!</v>
      </c>
      <c r="H105" s="210" t="e">
        <f t="shared" si="3"/>
        <v>#DIV/0!</v>
      </c>
    </row>
    <row r="106" spans="1:8" ht="12.75">
      <c r="A106" s="280">
        <v>81</v>
      </c>
      <c r="B106" s="143" t="s">
        <v>425</v>
      </c>
      <c r="C106" s="293">
        <v>614324</v>
      </c>
      <c r="D106" s="284"/>
      <c r="E106" s="284"/>
      <c r="F106" s="284"/>
      <c r="G106" s="210" t="e">
        <f t="shared" si="2"/>
        <v>#DIV/0!</v>
      </c>
      <c r="H106" s="210" t="e">
        <f t="shared" si="3"/>
        <v>#DIV/0!</v>
      </c>
    </row>
    <row r="107" spans="1:8" ht="24">
      <c r="A107" s="275">
        <v>82</v>
      </c>
      <c r="B107" s="143" t="s">
        <v>426</v>
      </c>
      <c r="C107" s="293">
        <v>614325</v>
      </c>
      <c r="D107" s="284"/>
      <c r="E107" s="284"/>
      <c r="F107" s="284"/>
      <c r="G107" s="210" t="e">
        <f t="shared" si="2"/>
        <v>#DIV/0!</v>
      </c>
      <c r="H107" s="210" t="e">
        <f t="shared" si="3"/>
        <v>#DIV/0!</v>
      </c>
    </row>
    <row r="108" spans="1:8" ht="12.75">
      <c r="A108" s="279">
        <v>83</v>
      </c>
      <c r="B108" s="143" t="s">
        <v>427</v>
      </c>
      <c r="C108" s="293">
        <v>614328</v>
      </c>
      <c r="D108" s="284"/>
      <c r="E108" s="284"/>
      <c r="F108" s="284"/>
      <c r="G108" s="210" t="e">
        <f t="shared" si="2"/>
        <v>#DIV/0!</v>
      </c>
      <c r="H108" s="210" t="e">
        <f t="shared" si="3"/>
        <v>#DIV/0!</v>
      </c>
    </row>
    <row r="109" spans="1:8" ht="12.75">
      <c r="A109" s="280">
        <v>84</v>
      </c>
      <c r="B109" s="143" t="s">
        <v>428</v>
      </c>
      <c r="C109" s="293">
        <v>614329</v>
      </c>
      <c r="D109" s="284"/>
      <c r="E109" s="284"/>
      <c r="F109" s="284"/>
      <c r="G109" s="210" t="e">
        <f t="shared" si="2"/>
        <v>#DIV/0!</v>
      </c>
      <c r="H109" s="210" t="e">
        <f t="shared" si="3"/>
        <v>#DIV/0!</v>
      </c>
    </row>
    <row r="110" spans="1:8" ht="12.75">
      <c r="A110" s="306">
        <v>85</v>
      </c>
      <c r="B110" s="182" t="s">
        <v>429</v>
      </c>
      <c r="C110" s="301">
        <v>614330</v>
      </c>
      <c r="D110" s="284">
        <f>SUM(D111:D113)</f>
        <v>0</v>
      </c>
      <c r="E110" s="284">
        <f>SUM(E111:E113)</f>
        <v>0</v>
      </c>
      <c r="F110" s="284">
        <f>SUM(F111:F113)</f>
        <v>0</v>
      </c>
      <c r="G110" s="210" t="e">
        <f t="shared" si="2"/>
        <v>#DIV/0!</v>
      </c>
      <c r="H110" s="210" t="e">
        <f t="shared" si="3"/>
        <v>#DIV/0!</v>
      </c>
    </row>
    <row r="111" spans="1:8" ht="24">
      <c r="A111" s="279">
        <v>86</v>
      </c>
      <c r="B111" s="143" t="s">
        <v>430</v>
      </c>
      <c r="C111" s="293">
        <v>614331</v>
      </c>
      <c r="D111" s="284"/>
      <c r="E111" s="284"/>
      <c r="F111" s="284"/>
      <c r="G111" s="210" t="e">
        <f t="shared" si="2"/>
        <v>#DIV/0!</v>
      </c>
      <c r="H111" s="210" t="e">
        <f t="shared" si="3"/>
        <v>#DIV/0!</v>
      </c>
    </row>
    <row r="112" spans="1:8" ht="24">
      <c r="A112" s="280">
        <v>87</v>
      </c>
      <c r="B112" s="143" t="s">
        <v>431</v>
      </c>
      <c r="C112" s="293">
        <v>614332</v>
      </c>
      <c r="D112" s="284"/>
      <c r="E112" s="284"/>
      <c r="F112" s="284"/>
      <c r="G112" s="210" t="e">
        <f t="shared" si="2"/>
        <v>#DIV/0!</v>
      </c>
      <c r="H112" s="210" t="e">
        <f t="shared" si="3"/>
        <v>#DIV/0!</v>
      </c>
    </row>
    <row r="113" spans="1:8" ht="24">
      <c r="A113" s="275">
        <v>88</v>
      </c>
      <c r="B113" s="143" t="s">
        <v>432</v>
      </c>
      <c r="C113" s="293">
        <v>614333</v>
      </c>
      <c r="D113" s="284"/>
      <c r="E113" s="284"/>
      <c r="F113" s="284"/>
      <c r="G113" s="210" t="e">
        <f t="shared" si="2"/>
        <v>#DIV/0!</v>
      </c>
      <c r="H113" s="210" t="e">
        <f t="shared" si="3"/>
        <v>#DIV/0!</v>
      </c>
    </row>
    <row r="114" spans="1:8" ht="18.75" customHeight="1">
      <c r="A114" s="279">
        <v>89</v>
      </c>
      <c r="B114" s="281" t="s">
        <v>433</v>
      </c>
      <c r="C114" s="277">
        <v>614400</v>
      </c>
      <c r="D114" s="278">
        <f>SUM(D115+D124+D131)</f>
        <v>0</v>
      </c>
      <c r="E114" s="278">
        <f>SUM(E115+E124+E131)</f>
        <v>0</v>
      </c>
      <c r="F114" s="278">
        <f>SUM(F115+F124+F131)</f>
        <v>0</v>
      </c>
      <c r="G114" s="203" t="e">
        <f t="shared" si="2"/>
        <v>#DIV/0!</v>
      </c>
      <c r="H114" s="203" t="e">
        <f t="shared" si="3"/>
        <v>#DIV/0!</v>
      </c>
    </row>
    <row r="115" spans="1:8" ht="12.75">
      <c r="A115" s="280">
        <v>90</v>
      </c>
      <c r="B115" s="300" t="s">
        <v>434</v>
      </c>
      <c r="C115" s="301">
        <v>614410</v>
      </c>
      <c r="D115" s="284">
        <f>SUM(D116:D123)</f>
        <v>0</v>
      </c>
      <c r="E115" s="284">
        <f>SUM(E116:E123)</f>
        <v>0</v>
      </c>
      <c r="F115" s="284">
        <f>SUM(F116:F123)</f>
        <v>0</v>
      </c>
      <c r="G115" s="210" t="e">
        <f t="shared" si="2"/>
        <v>#DIV/0!</v>
      </c>
      <c r="H115" s="210" t="e">
        <f t="shared" si="3"/>
        <v>#DIV/0!</v>
      </c>
    </row>
    <row r="116" spans="1:8" ht="12.75">
      <c r="A116" s="275">
        <v>91</v>
      </c>
      <c r="B116" s="218" t="s">
        <v>261</v>
      </c>
      <c r="C116" s="305">
        <v>614411</v>
      </c>
      <c r="D116" s="284"/>
      <c r="E116" s="284"/>
      <c r="F116" s="284"/>
      <c r="G116" s="210" t="e">
        <f t="shared" si="2"/>
        <v>#DIV/0!</v>
      </c>
      <c r="H116" s="210" t="e">
        <f t="shared" si="3"/>
        <v>#DIV/0!</v>
      </c>
    </row>
    <row r="117" spans="1:8" ht="12.75">
      <c r="A117" s="279">
        <v>92</v>
      </c>
      <c r="B117" s="287" t="s">
        <v>435</v>
      </c>
      <c r="C117" s="288">
        <v>614413</v>
      </c>
      <c r="D117" s="284"/>
      <c r="E117" s="284"/>
      <c r="F117" s="284"/>
      <c r="G117" s="210" t="e">
        <f t="shared" si="2"/>
        <v>#DIV/0!</v>
      </c>
      <c r="H117" s="210" t="e">
        <f t="shared" si="3"/>
        <v>#DIV/0!</v>
      </c>
    </row>
    <row r="118" spans="1:8" ht="12.75">
      <c r="A118" s="280">
        <v>93</v>
      </c>
      <c r="B118" s="287" t="s">
        <v>436</v>
      </c>
      <c r="C118" s="288">
        <v>614414</v>
      </c>
      <c r="D118" s="284"/>
      <c r="E118" s="284"/>
      <c r="F118" s="284"/>
      <c r="G118" s="210" t="e">
        <f t="shared" si="2"/>
        <v>#DIV/0!</v>
      </c>
      <c r="H118" s="210" t="e">
        <f t="shared" si="3"/>
        <v>#DIV/0!</v>
      </c>
    </row>
    <row r="119" spans="1:8" ht="12.75">
      <c r="A119" s="275">
        <v>94</v>
      </c>
      <c r="B119" s="287" t="s">
        <v>437</v>
      </c>
      <c r="C119" s="288">
        <v>614415</v>
      </c>
      <c r="D119" s="284"/>
      <c r="E119" s="284"/>
      <c r="F119" s="284"/>
      <c r="G119" s="210" t="e">
        <f t="shared" si="2"/>
        <v>#DIV/0!</v>
      </c>
      <c r="H119" s="210" t="e">
        <f t="shared" si="3"/>
        <v>#DIV/0!</v>
      </c>
    </row>
    <row r="120" spans="1:8" ht="12.75">
      <c r="A120" s="279">
        <v>95</v>
      </c>
      <c r="B120" s="143" t="s">
        <v>438</v>
      </c>
      <c r="C120" s="293">
        <v>614416</v>
      </c>
      <c r="D120" s="284"/>
      <c r="E120" s="284"/>
      <c r="F120" s="284"/>
      <c r="G120" s="210" t="e">
        <f t="shared" si="2"/>
        <v>#DIV/0!</v>
      </c>
      <c r="H120" s="210" t="e">
        <f t="shared" si="3"/>
        <v>#DIV/0!</v>
      </c>
    </row>
    <row r="121" spans="1:8" ht="12.75">
      <c r="A121" s="280">
        <v>96</v>
      </c>
      <c r="B121" s="143" t="s">
        <v>439</v>
      </c>
      <c r="C121" s="293">
        <v>614417</v>
      </c>
      <c r="D121" s="284"/>
      <c r="E121" s="284"/>
      <c r="F121" s="284"/>
      <c r="G121" s="210" t="e">
        <f t="shared" si="2"/>
        <v>#DIV/0!</v>
      </c>
      <c r="H121" s="210" t="e">
        <f t="shared" si="3"/>
        <v>#DIV/0!</v>
      </c>
    </row>
    <row r="122" spans="1:8" ht="12.75">
      <c r="A122" s="275">
        <v>97</v>
      </c>
      <c r="B122" s="143" t="s">
        <v>440</v>
      </c>
      <c r="C122" s="293">
        <v>614418</v>
      </c>
      <c r="D122" s="284"/>
      <c r="E122" s="284"/>
      <c r="F122" s="284"/>
      <c r="G122" s="210" t="e">
        <f t="shared" si="2"/>
        <v>#DIV/0!</v>
      </c>
      <c r="H122" s="210" t="e">
        <f t="shared" si="3"/>
        <v>#DIV/0!</v>
      </c>
    </row>
    <row r="123" spans="1:8" ht="12.75">
      <c r="A123" s="279">
        <v>98</v>
      </c>
      <c r="B123" s="143" t="s">
        <v>441</v>
      </c>
      <c r="C123" s="293">
        <v>614419</v>
      </c>
      <c r="D123" s="284"/>
      <c r="E123" s="284"/>
      <c r="F123" s="284"/>
      <c r="G123" s="210" t="e">
        <f t="shared" si="2"/>
        <v>#DIV/0!</v>
      </c>
      <c r="H123" s="210" t="e">
        <f t="shared" si="3"/>
        <v>#DIV/0!</v>
      </c>
    </row>
    <row r="124" spans="1:8" ht="16.5" customHeight="1">
      <c r="A124" s="280">
        <v>99</v>
      </c>
      <c r="B124" s="143" t="s">
        <v>442</v>
      </c>
      <c r="C124" s="293">
        <v>614420</v>
      </c>
      <c r="D124" s="284">
        <f>SUM(D125:D130)</f>
        <v>0</v>
      </c>
      <c r="E124" s="284">
        <f>SUM(E125:E130)</f>
        <v>0</v>
      </c>
      <c r="F124" s="284">
        <f>SUM(F125:F130)</f>
        <v>0</v>
      </c>
      <c r="G124" s="210" t="e">
        <f t="shared" si="2"/>
        <v>#DIV/0!</v>
      </c>
      <c r="H124" s="210" t="e">
        <f t="shared" si="3"/>
        <v>#DIV/0!</v>
      </c>
    </row>
    <row r="125" spans="1:8" ht="12.75">
      <c r="A125" s="275">
        <v>100</v>
      </c>
      <c r="B125" s="143" t="s">
        <v>443</v>
      </c>
      <c r="C125" s="293">
        <v>614423</v>
      </c>
      <c r="D125" s="284"/>
      <c r="E125" s="284"/>
      <c r="F125" s="284"/>
      <c r="G125" s="210" t="e">
        <f t="shared" si="2"/>
        <v>#DIV/0!</v>
      </c>
      <c r="H125" s="210" t="e">
        <f t="shared" si="3"/>
        <v>#DIV/0!</v>
      </c>
    </row>
    <row r="126" spans="1:8" ht="12.75">
      <c r="A126" s="279">
        <v>101</v>
      </c>
      <c r="B126" s="143" t="s">
        <v>444</v>
      </c>
      <c r="C126" s="293">
        <v>614424</v>
      </c>
      <c r="D126" s="284"/>
      <c r="E126" s="284"/>
      <c r="F126" s="284"/>
      <c r="G126" s="210" t="e">
        <f t="shared" si="2"/>
        <v>#DIV/0!</v>
      </c>
      <c r="H126" s="210" t="e">
        <f t="shared" si="3"/>
        <v>#DIV/0!</v>
      </c>
    </row>
    <row r="127" spans="1:8" ht="12.75">
      <c r="A127" s="280">
        <v>102</v>
      </c>
      <c r="B127" s="182" t="s">
        <v>445</v>
      </c>
      <c r="C127" s="293">
        <v>614426</v>
      </c>
      <c r="D127" s="284"/>
      <c r="E127" s="284"/>
      <c r="F127" s="284"/>
      <c r="G127" s="210" t="e">
        <f t="shared" si="2"/>
        <v>#DIV/0!</v>
      </c>
      <c r="H127" s="210" t="e">
        <f t="shared" si="3"/>
        <v>#DIV/0!</v>
      </c>
    </row>
    <row r="128" spans="1:8" ht="12.75">
      <c r="A128" s="275">
        <v>103</v>
      </c>
      <c r="B128" s="182" t="s">
        <v>446</v>
      </c>
      <c r="C128" s="293">
        <v>614427</v>
      </c>
      <c r="D128" s="284"/>
      <c r="E128" s="284"/>
      <c r="F128" s="284"/>
      <c r="G128" s="210" t="e">
        <f t="shared" si="2"/>
        <v>#DIV/0!</v>
      </c>
      <c r="H128" s="210" t="e">
        <f t="shared" si="3"/>
        <v>#DIV/0!</v>
      </c>
    </row>
    <row r="129" spans="1:8" ht="12.75">
      <c r="A129" s="279">
        <v>104</v>
      </c>
      <c r="B129" s="182" t="s">
        <v>447</v>
      </c>
      <c r="C129" s="293">
        <v>614428</v>
      </c>
      <c r="D129" s="284"/>
      <c r="E129" s="284"/>
      <c r="F129" s="284"/>
      <c r="G129" s="210" t="e">
        <f t="shared" si="2"/>
        <v>#DIV/0!</v>
      </c>
      <c r="H129" s="210" t="e">
        <f t="shared" si="3"/>
        <v>#DIV/0!</v>
      </c>
    </row>
    <row r="130" spans="1:8" ht="12.75">
      <c r="A130" s="280">
        <v>105</v>
      </c>
      <c r="B130" s="143" t="s">
        <v>448</v>
      </c>
      <c r="C130" s="293">
        <v>614429</v>
      </c>
      <c r="D130" s="284"/>
      <c r="E130" s="284"/>
      <c r="F130" s="284"/>
      <c r="G130" s="210" t="e">
        <f t="shared" si="2"/>
        <v>#DIV/0!</v>
      </c>
      <c r="H130" s="210" t="e">
        <f t="shared" si="3"/>
        <v>#DIV/0!</v>
      </c>
    </row>
    <row r="131" spans="1:8" ht="24">
      <c r="A131" s="275">
        <v>106</v>
      </c>
      <c r="B131" s="143" t="s">
        <v>449</v>
      </c>
      <c r="C131" s="293">
        <v>614430</v>
      </c>
      <c r="D131" s="284">
        <f>SUM(D132:D137)</f>
        <v>0</v>
      </c>
      <c r="E131" s="284">
        <f>SUM(E132:E137)</f>
        <v>0</v>
      </c>
      <c r="F131" s="284">
        <f>SUM(F132:F137)</f>
        <v>0</v>
      </c>
      <c r="G131" s="210" t="e">
        <f t="shared" si="2"/>
        <v>#DIV/0!</v>
      </c>
      <c r="H131" s="210" t="e">
        <f t="shared" si="3"/>
        <v>#DIV/0!</v>
      </c>
    </row>
    <row r="132" spans="1:8" ht="24">
      <c r="A132" s="279">
        <v>107</v>
      </c>
      <c r="B132" s="143" t="s">
        <v>450</v>
      </c>
      <c r="C132" s="293">
        <v>614431</v>
      </c>
      <c r="D132" s="284"/>
      <c r="E132" s="284"/>
      <c r="F132" s="284"/>
      <c r="G132" s="210" t="e">
        <f t="shared" si="2"/>
        <v>#DIV/0!</v>
      </c>
      <c r="H132" s="210" t="e">
        <f t="shared" si="3"/>
        <v>#DIV/0!</v>
      </c>
    </row>
    <row r="133" spans="1:8" ht="12.75">
      <c r="A133" s="280">
        <v>108</v>
      </c>
      <c r="B133" s="143" t="s">
        <v>451</v>
      </c>
      <c r="C133" s="293">
        <v>614432</v>
      </c>
      <c r="D133" s="284"/>
      <c r="E133" s="284"/>
      <c r="F133" s="284"/>
      <c r="G133" s="210" t="e">
        <f t="shared" si="2"/>
        <v>#DIV/0!</v>
      </c>
      <c r="H133" s="210" t="e">
        <f t="shared" si="3"/>
        <v>#DIV/0!</v>
      </c>
    </row>
    <row r="134" spans="1:8" ht="12.75">
      <c r="A134" s="275">
        <v>109</v>
      </c>
      <c r="B134" s="143" t="s">
        <v>452</v>
      </c>
      <c r="C134" s="293">
        <v>614433</v>
      </c>
      <c r="D134" s="284"/>
      <c r="E134" s="284"/>
      <c r="F134" s="284"/>
      <c r="G134" s="210" t="e">
        <f t="shared" si="2"/>
        <v>#DIV/0!</v>
      </c>
      <c r="H134" s="210" t="e">
        <f t="shared" si="3"/>
        <v>#DIV/0!</v>
      </c>
    </row>
    <row r="135" spans="1:8" ht="12.75">
      <c r="A135" s="279">
        <v>110</v>
      </c>
      <c r="B135" s="143" t="s">
        <v>453</v>
      </c>
      <c r="C135" s="293">
        <v>614434</v>
      </c>
      <c r="D135" s="284"/>
      <c r="E135" s="284"/>
      <c r="F135" s="284"/>
      <c r="G135" s="210" t="e">
        <f t="shared" si="2"/>
        <v>#DIV/0!</v>
      </c>
      <c r="H135" s="210" t="e">
        <f t="shared" si="3"/>
        <v>#DIV/0!</v>
      </c>
    </row>
    <row r="136" spans="1:8" ht="12.75">
      <c r="A136" s="280">
        <v>111</v>
      </c>
      <c r="B136" s="143" t="s">
        <v>454</v>
      </c>
      <c r="C136" s="293">
        <v>614435</v>
      </c>
      <c r="D136" s="284"/>
      <c r="E136" s="284"/>
      <c r="F136" s="284"/>
      <c r="G136" s="210" t="e">
        <f t="shared" si="2"/>
        <v>#DIV/0!</v>
      </c>
      <c r="H136" s="210" t="e">
        <f t="shared" si="3"/>
        <v>#DIV/0!</v>
      </c>
    </row>
    <row r="137" spans="1:8" ht="12.75">
      <c r="A137" s="275">
        <v>112</v>
      </c>
      <c r="B137" s="143" t="s">
        <v>455</v>
      </c>
      <c r="C137" s="293">
        <v>614439</v>
      </c>
      <c r="D137" s="284"/>
      <c r="E137" s="284"/>
      <c r="F137" s="284"/>
      <c r="G137" s="210" t="e">
        <f t="shared" si="2"/>
        <v>#DIV/0!</v>
      </c>
      <c r="H137" s="210" t="e">
        <f t="shared" si="3"/>
        <v>#DIV/0!</v>
      </c>
    </row>
    <row r="138" spans="1:8" ht="24">
      <c r="A138" s="279">
        <v>113</v>
      </c>
      <c r="B138" s="281" t="s">
        <v>456</v>
      </c>
      <c r="C138" s="277">
        <v>614500</v>
      </c>
      <c r="D138" s="278">
        <f>SUM(D139+D148+D155)</f>
        <v>0</v>
      </c>
      <c r="E138" s="278">
        <f>SUM(E139+E148+E155)</f>
        <v>0</v>
      </c>
      <c r="F138" s="278">
        <f>SUM(F139+F148+F155)</f>
        <v>0</v>
      </c>
      <c r="G138" s="203" t="e">
        <f t="shared" si="2"/>
        <v>#DIV/0!</v>
      </c>
      <c r="H138" s="203" t="e">
        <f t="shared" si="3"/>
        <v>#DIV/0!</v>
      </c>
    </row>
    <row r="139" spans="1:8" ht="24">
      <c r="A139" s="280">
        <v>114</v>
      </c>
      <c r="B139" s="300" t="s">
        <v>457</v>
      </c>
      <c r="C139" s="301">
        <v>614510</v>
      </c>
      <c r="D139" s="284">
        <f>SUM(D140:D147)</f>
        <v>0</v>
      </c>
      <c r="E139" s="284">
        <f>SUM(E140:E147)</f>
        <v>0</v>
      </c>
      <c r="F139" s="284">
        <f>SUM(F140:F147)</f>
        <v>0</v>
      </c>
      <c r="G139" s="210" t="e">
        <f t="shared" si="2"/>
        <v>#DIV/0!</v>
      </c>
      <c r="H139" s="210" t="e">
        <f t="shared" si="3"/>
        <v>#DIV/0!</v>
      </c>
    </row>
    <row r="140" spans="1:8" ht="12.75">
      <c r="A140" s="275">
        <v>115</v>
      </c>
      <c r="B140" s="218" t="s">
        <v>262</v>
      </c>
      <c r="C140" s="305">
        <v>614511</v>
      </c>
      <c r="D140" s="284"/>
      <c r="E140" s="284"/>
      <c r="F140" s="284"/>
      <c r="G140" s="210" t="e">
        <f t="shared" si="2"/>
        <v>#DIV/0!</v>
      </c>
      <c r="H140" s="210" t="e">
        <f t="shared" si="3"/>
        <v>#DIV/0!</v>
      </c>
    </row>
    <row r="141" spans="1:8" ht="12.75">
      <c r="A141" s="279">
        <v>116</v>
      </c>
      <c r="B141" s="143" t="s">
        <v>437</v>
      </c>
      <c r="C141" s="293">
        <v>614513</v>
      </c>
      <c r="D141" s="284"/>
      <c r="E141" s="284"/>
      <c r="F141" s="284"/>
      <c r="G141" s="210" t="e">
        <f t="shared" si="2"/>
        <v>#DIV/0!</v>
      </c>
      <c r="H141" s="210" t="e">
        <f t="shared" si="3"/>
        <v>#DIV/0!</v>
      </c>
    </row>
    <row r="142" spans="1:8" ht="12.75">
      <c r="A142" s="280">
        <v>117</v>
      </c>
      <c r="B142" s="143" t="s">
        <v>458</v>
      </c>
      <c r="C142" s="293">
        <v>614514</v>
      </c>
      <c r="D142" s="284"/>
      <c r="E142" s="284"/>
      <c r="F142" s="284"/>
      <c r="G142" s="210" t="e">
        <f t="shared" si="2"/>
        <v>#DIV/0!</v>
      </c>
      <c r="H142" s="210" t="e">
        <f t="shared" si="3"/>
        <v>#DIV/0!</v>
      </c>
    </row>
    <row r="143" spans="1:8" ht="12.75">
      <c r="A143" s="275">
        <v>118</v>
      </c>
      <c r="B143" s="143" t="s">
        <v>459</v>
      </c>
      <c r="C143" s="293">
        <v>614515</v>
      </c>
      <c r="D143" s="284"/>
      <c r="E143" s="284"/>
      <c r="F143" s="284"/>
      <c r="G143" s="210" t="e">
        <f t="shared" si="2"/>
        <v>#DIV/0!</v>
      </c>
      <c r="H143" s="210" t="e">
        <f t="shared" si="3"/>
        <v>#DIV/0!</v>
      </c>
    </row>
    <row r="144" spans="1:8" ht="12.75">
      <c r="A144" s="279">
        <v>119</v>
      </c>
      <c r="B144" s="143" t="s">
        <v>439</v>
      </c>
      <c r="C144" s="293">
        <v>614516</v>
      </c>
      <c r="D144" s="284"/>
      <c r="E144" s="284"/>
      <c r="F144" s="284"/>
      <c r="G144" s="210" t="e">
        <f t="shared" si="2"/>
        <v>#DIV/0!</v>
      </c>
      <c r="H144" s="210" t="e">
        <f t="shared" si="3"/>
        <v>#DIV/0!</v>
      </c>
    </row>
    <row r="145" spans="1:8" ht="12.75">
      <c r="A145" s="280">
        <v>120</v>
      </c>
      <c r="B145" s="143" t="s">
        <v>460</v>
      </c>
      <c r="C145" s="293">
        <v>614517</v>
      </c>
      <c r="D145" s="284"/>
      <c r="E145" s="284"/>
      <c r="F145" s="284"/>
      <c r="G145" s="210" t="e">
        <f t="shared" si="2"/>
        <v>#DIV/0!</v>
      </c>
      <c r="H145" s="210" t="e">
        <f t="shared" si="3"/>
        <v>#DIV/0!</v>
      </c>
    </row>
    <row r="146" spans="1:8" ht="12.75">
      <c r="A146" s="275">
        <v>121</v>
      </c>
      <c r="B146" s="143" t="s">
        <v>440</v>
      </c>
      <c r="C146" s="293">
        <v>614518</v>
      </c>
      <c r="D146" s="284"/>
      <c r="E146" s="284"/>
      <c r="F146" s="284"/>
      <c r="G146" s="210" t="e">
        <f t="shared" si="2"/>
        <v>#DIV/0!</v>
      </c>
      <c r="H146" s="210" t="e">
        <f t="shared" si="3"/>
        <v>#DIV/0!</v>
      </c>
    </row>
    <row r="147" spans="1:8" ht="24">
      <c r="A147" s="279">
        <v>122</v>
      </c>
      <c r="B147" s="143" t="s">
        <v>461</v>
      </c>
      <c r="C147" s="293">
        <v>614519</v>
      </c>
      <c r="D147" s="284"/>
      <c r="E147" s="284"/>
      <c r="F147" s="284"/>
      <c r="G147" s="210" t="e">
        <f t="shared" si="2"/>
        <v>#DIV/0!</v>
      </c>
      <c r="H147" s="210" t="e">
        <f t="shared" si="3"/>
        <v>#DIV/0!</v>
      </c>
    </row>
    <row r="148" spans="1:8" ht="24">
      <c r="A148" s="280">
        <v>123</v>
      </c>
      <c r="B148" s="307" t="s">
        <v>462</v>
      </c>
      <c r="C148" s="293">
        <v>614520</v>
      </c>
      <c r="D148" s="284">
        <f>SUM(D149:D154)</f>
        <v>0</v>
      </c>
      <c r="E148" s="284">
        <f>SUM(E149:E154)</f>
        <v>0</v>
      </c>
      <c r="F148" s="284">
        <f>SUM(F149:F154)</f>
        <v>0</v>
      </c>
      <c r="G148" s="210" t="e">
        <f t="shared" si="2"/>
        <v>#DIV/0!</v>
      </c>
      <c r="H148" s="210" t="e">
        <f t="shared" si="3"/>
        <v>#DIV/0!</v>
      </c>
    </row>
    <row r="149" spans="1:8" ht="18.75" customHeight="1">
      <c r="A149" s="275">
        <v>124</v>
      </c>
      <c r="B149" s="307" t="s">
        <v>463</v>
      </c>
      <c r="C149" s="292">
        <v>614521</v>
      </c>
      <c r="D149" s="284"/>
      <c r="E149" s="284"/>
      <c r="F149" s="284"/>
      <c r="G149" s="210" t="e">
        <f t="shared" si="2"/>
        <v>#DIV/0!</v>
      </c>
      <c r="H149" s="210" t="e">
        <f t="shared" si="3"/>
        <v>#DIV/0!</v>
      </c>
    </row>
    <row r="150" spans="1:8" ht="12.75">
      <c r="A150" s="279">
        <v>125</v>
      </c>
      <c r="B150" s="307" t="s">
        <v>464</v>
      </c>
      <c r="C150" s="292">
        <v>614522</v>
      </c>
      <c r="D150" s="284"/>
      <c r="E150" s="284"/>
      <c r="F150" s="284"/>
      <c r="G150" s="210" t="e">
        <f t="shared" si="2"/>
        <v>#DIV/0!</v>
      </c>
      <c r="H150" s="210" t="e">
        <f t="shared" si="3"/>
        <v>#DIV/0!</v>
      </c>
    </row>
    <row r="151" spans="1:8" ht="24">
      <c r="A151" s="280">
        <v>126</v>
      </c>
      <c r="B151" s="307" t="s">
        <v>465</v>
      </c>
      <c r="C151" s="292">
        <v>614523</v>
      </c>
      <c r="D151" s="284"/>
      <c r="E151" s="284"/>
      <c r="F151" s="284"/>
      <c r="G151" s="210" t="e">
        <f t="shared" si="2"/>
        <v>#DIV/0!</v>
      </c>
      <c r="H151" s="210" t="e">
        <f t="shared" si="3"/>
        <v>#DIV/0!</v>
      </c>
    </row>
    <row r="152" spans="1:8" ht="24">
      <c r="A152" s="275">
        <v>127</v>
      </c>
      <c r="B152" s="307" t="s">
        <v>466</v>
      </c>
      <c r="C152" s="292">
        <v>614524</v>
      </c>
      <c r="D152" s="284"/>
      <c r="E152" s="284"/>
      <c r="F152" s="284"/>
      <c r="G152" s="210" t="e">
        <f t="shared" si="2"/>
        <v>#DIV/0!</v>
      </c>
      <c r="H152" s="210" t="e">
        <f t="shared" si="3"/>
        <v>#DIV/0!</v>
      </c>
    </row>
    <row r="153" spans="1:8" ht="12.75">
      <c r="A153" s="279">
        <v>128</v>
      </c>
      <c r="B153" s="307" t="s">
        <v>467</v>
      </c>
      <c r="C153" s="292">
        <v>614525</v>
      </c>
      <c r="D153" s="284"/>
      <c r="E153" s="284"/>
      <c r="F153" s="284"/>
      <c r="G153" s="210" t="e">
        <f t="shared" si="2"/>
        <v>#DIV/0!</v>
      </c>
      <c r="H153" s="210" t="e">
        <f t="shared" si="3"/>
        <v>#DIV/0!</v>
      </c>
    </row>
    <row r="154" spans="1:8" ht="24">
      <c r="A154" s="280">
        <v>129</v>
      </c>
      <c r="B154" s="307" t="s">
        <v>468</v>
      </c>
      <c r="C154" s="292">
        <v>614526</v>
      </c>
      <c r="D154" s="284"/>
      <c r="E154" s="284"/>
      <c r="F154" s="284"/>
      <c r="G154" s="210" t="e">
        <f t="shared" si="2"/>
        <v>#DIV/0!</v>
      </c>
      <c r="H154" s="210" t="e">
        <f t="shared" si="3"/>
        <v>#DIV/0!</v>
      </c>
    </row>
    <row r="155" spans="1:8" ht="24">
      <c r="A155" s="275">
        <v>130</v>
      </c>
      <c r="B155" s="143" t="s">
        <v>469</v>
      </c>
      <c r="C155" s="292">
        <v>614530</v>
      </c>
      <c r="D155" s="284">
        <f>SUM(D156:D161)</f>
        <v>0</v>
      </c>
      <c r="E155" s="284">
        <f>SUM(E156:E161)</f>
        <v>0</v>
      </c>
      <c r="F155" s="284">
        <f>SUM(F156:F161)</f>
        <v>0</v>
      </c>
      <c r="G155" s="210" t="e">
        <f aca="true" t="shared" si="4" ref="G155:G197">SUM(E155/D155)</f>
        <v>#DIV/0!</v>
      </c>
      <c r="H155" s="210" t="e">
        <f aca="true" t="shared" si="5" ref="H155:H197">SUM(E155/F155)</f>
        <v>#DIV/0!</v>
      </c>
    </row>
    <row r="156" spans="1:8" ht="24">
      <c r="A156" s="279">
        <v>131</v>
      </c>
      <c r="B156" s="143" t="s">
        <v>450</v>
      </c>
      <c r="C156" s="289">
        <v>614531</v>
      </c>
      <c r="D156" s="284"/>
      <c r="E156" s="284"/>
      <c r="F156" s="284"/>
      <c r="G156" s="210" t="e">
        <f t="shared" si="4"/>
        <v>#DIV/0!</v>
      </c>
      <c r="H156" s="210" t="e">
        <f t="shared" si="5"/>
        <v>#DIV/0!</v>
      </c>
    </row>
    <row r="157" spans="1:8" ht="12.75">
      <c r="A157" s="280">
        <v>132</v>
      </c>
      <c r="B157" s="143" t="s">
        <v>451</v>
      </c>
      <c r="C157" s="289">
        <v>614532</v>
      </c>
      <c r="D157" s="284"/>
      <c r="E157" s="284"/>
      <c r="F157" s="284"/>
      <c r="G157" s="210" t="e">
        <f t="shared" si="4"/>
        <v>#DIV/0!</v>
      </c>
      <c r="H157" s="210" t="e">
        <f t="shared" si="5"/>
        <v>#DIV/0!</v>
      </c>
    </row>
    <row r="158" spans="1:8" ht="12.75">
      <c r="A158" s="275">
        <v>133</v>
      </c>
      <c r="B158" s="143" t="s">
        <v>452</v>
      </c>
      <c r="C158" s="289">
        <v>614533</v>
      </c>
      <c r="D158" s="284"/>
      <c r="E158" s="284"/>
      <c r="F158" s="284"/>
      <c r="G158" s="210" t="e">
        <f t="shared" si="4"/>
        <v>#DIV/0!</v>
      </c>
      <c r="H158" s="210" t="e">
        <f t="shared" si="5"/>
        <v>#DIV/0!</v>
      </c>
    </row>
    <row r="159" spans="1:8" ht="12.75">
      <c r="A159" s="279">
        <v>134</v>
      </c>
      <c r="B159" s="143" t="s">
        <v>453</v>
      </c>
      <c r="C159" s="289">
        <v>614534</v>
      </c>
      <c r="D159" s="284"/>
      <c r="E159" s="284"/>
      <c r="F159" s="284"/>
      <c r="G159" s="210" t="e">
        <f t="shared" si="4"/>
        <v>#DIV/0!</v>
      </c>
      <c r="H159" s="210" t="e">
        <f t="shared" si="5"/>
        <v>#DIV/0!</v>
      </c>
    </row>
    <row r="160" spans="1:8" ht="12.75">
      <c r="A160" s="280">
        <v>135</v>
      </c>
      <c r="B160" s="143" t="s">
        <v>454</v>
      </c>
      <c r="C160" s="289">
        <v>614535</v>
      </c>
      <c r="D160" s="284"/>
      <c r="E160" s="284"/>
      <c r="F160" s="284"/>
      <c r="G160" s="210" t="e">
        <f t="shared" si="4"/>
        <v>#DIV/0!</v>
      </c>
      <c r="H160" s="210" t="e">
        <f t="shared" si="5"/>
        <v>#DIV/0!</v>
      </c>
    </row>
    <row r="161" spans="1:8" ht="12.75">
      <c r="A161" s="275">
        <v>136</v>
      </c>
      <c r="B161" s="143" t="s">
        <v>455</v>
      </c>
      <c r="C161" s="289">
        <v>614539</v>
      </c>
      <c r="D161" s="284"/>
      <c r="E161" s="284"/>
      <c r="F161" s="284"/>
      <c r="G161" s="210" t="e">
        <f t="shared" si="4"/>
        <v>#DIV/0!</v>
      </c>
      <c r="H161" s="210" t="e">
        <f t="shared" si="5"/>
        <v>#DIV/0!</v>
      </c>
    </row>
    <row r="162" spans="1:8" ht="18.75" customHeight="1">
      <c r="A162" s="279">
        <v>137</v>
      </c>
      <c r="B162" s="281" t="s">
        <v>470</v>
      </c>
      <c r="C162" s="308">
        <v>614600</v>
      </c>
      <c r="D162" s="278">
        <f aca="true" t="shared" si="6" ref="D162:F163">SUM(D163)</f>
        <v>0</v>
      </c>
      <c r="E162" s="278">
        <f t="shared" si="6"/>
        <v>0</v>
      </c>
      <c r="F162" s="278">
        <f t="shared" si="6"/>
        <v>0</v>
      </c>
      <c r="G162" s="203" t="e">
        <f t="shared" si="4"/>
        <v>#DIV/0!</v>
      </c>
      <c r="H162" s="203" t="e">
        <f t="shared" si="5"/>
        <v>#DIV/0!</v>
      </c>
    </row>
    <row r="163" spans="1:8" ht="12.75">
      <c r="A163" s="280">
        <v>138</v>
      </c>
      <c r="B163" s="304" t="s">
        <v>471</v>
      </c>
      <c r="C163" s="309">
        <v>614610</v>
      </c>
      <c r="D163" s="284">
        <f t="shared" si="6"/>
        <v>0</v>
      </c>
      <c r="E163" s="284">
        <f t="shared" si="6"/>
        <v>0</v>
      </c>
      <c r="F163" s="284">
        <f t="shared" si="6"/>
        <v>0</v>
      </c>
      <c r="G163" s="210" t="e">
        <f t="shared" si="4"/>
        <v>#DIV/0!</v>
      </c>
      <c r="H163" s="210" t="e">
        <f t="shared" si="5"/>
        <v>#DIV/0!</v>
      </c>
    </row>
    <row r="164" spans="1:8" ht="12.75">
      <c r="A164" s="275">
        <v>139</v>
      </c>
      <c r="B164" s="304" t="s">
        <v>263</v>
      </c>
      <c r="C164" s="301">
        <v>614611</v>
      </c>
      <c r="D164" s="284"/>
      <c r="E164" s="284"/>
      <c r="F164" s="284"/>
      <c r="G164" s="210" t="e">
        <f t="shared" si="4"/>
        <v>#DIV/0!</v>
      </c>
      <c r="H164" s="210" t="e">
        <f t="shared" si="5"/>
        <v>#DIV/0!</v>
      </c>
    </row>
    <row r="165" spans="1:8" ht="18.75" customHeight="1">
      <c r="A165" s="279">
        <v>140</v>
      </c>
      <c r="B165" s="281" t="s">
        <v>472</v>
      </c>
      <c r="C165" s="308">
        <v>614700</v>
      </c>
      <c r="D165" s="278">
        <f>SUM(D166+D167+D168)</f>
        <v>0</v>
      </c>
      <c r="E165" s="278">
        <f>SUM(E166+E167+E168)</f>
        <v>0</v>
      </c>
      <c r="F165" s="278">
        <f>SUM(F166+F167+F168)</f>
        <v>0</v>
      </c>
      <c r="G165" s="203" t="e">
        <f t="shared" si="4"/>
        <v>#DIV/0!</v>
      </c>
      <c r="H165" s="203" t="e">
        <f t="shared" si="5"/>
        <v>#DIV/0!</v>
      </c>
    </row>
    <row r="166" spans="1:8" ht="12.75">
      <c r="A166" s="280">
        <v>141</v>
      </c>
      <c r="B166" s="218" t="s">
        <v>473</v>
      </c>
      <c r="C166" s="309">
        <v>614710</v>
      </c>
      <c r="D166" s="284"/>
      <c r="E166" s="284"/>
      <c r="F166" s="284"/>
      <c r="G166" s="210" t="e">
        <f t="shared" si="4"/>
        <v>#DIV/0!</v>
      </c>
      <c r="H166" s="210" t="e">
        <f t="shared" si="5"/>
        <v>#DIV/0!</v>
      </c>
    </row>
    <row r="167" spans="1:8" ht="12.75">
      <c r="A167" s="275">
        <v>142</v>
      </c>
      <c r="B167" s="218" t="s">
        <v>474</v>
      </c>
      <c r="C167" s="309">
        <v>614720</v>
      </c>
      <c r="D167" s="284"/>
      <c r="E167" s="284"/>
      <c r="F167" s="284"/>
      <c r="G167" s="210" t="e">
        <f t="shared" si="4"/>
        <v>#DIV/0!</v>
      </c>
      <c r="H167" s="210" t="e">
        <f t="shared" si="5"/>
        <v>#DIV/0!</v>
      </c>
    </row>
    <row r="168" spans="1:8" ht="12.75">
      <c r="A168" s="279">
        <v>143</v>
      </c>
      <c r="B168" s="218" t="s">
        <v>475</v>
      </c>
      <c r="C168" s="309">
        <v>614730</v>
      </c>
      <c r="D168" s="284"/>
      <c r="E168" s="284"/>
      <c r="F168" s="284"/>
      <c r="G168" s="210" t="e">
        <f t="shared" si="4"/>
        <v>#DIV/0!</v>
      </c>
      <c r="H168" s="210" t="e">
        <f t="shared" si="5"/>
        <v>#DIV/0!</v>
      </c>
    </row>
    <row r="169" spans="1:8" ht="16.5" customHeight="1">
      <c r="A169" s="280">
        <v>144</v>
      </c>
      <c r="B169" s="310" t="s">
        <v>476</v>
      </c>
      <c r="C169" s="308">
        <v>615000</v>
      </c>
      <c r="D169" s="278">
        <f>SUM(D170+D184+D186+D188+D190+D192+D194)</f>
        <v>0</v>
      </c>
      <c r="E169" s="278">
        <f>SUM(E170+E184+E186+E188+E190+E192+E194)</f>
        <v>0</v>
      </c>
      <c r="F169" s="278">
        <f>SUM(F170+F184+F186+F188+F190+F192+F194)</f>
        <v>0</v>
      </c>
      <c r="G169" s="203" t="e">
        <f t="shared" si="4"/>
        <v>#DIV/0!</v>
      </c>
      <c r="H169" s="203" t="e">
        <f t="shared" si="5"/>
        <v>#DIV/0!</v>
      </c>
    </row>
    <row r="170" spans="1:8" ht="24">
      <c r="A170" s="275">
        <v>145</v>
      </c>
      <c r="B170" s="281" t="s">
        <v>477</v>
      </c>
      <c r="C170" s="311">
        <v>615100</v>
      </c>
      <c r="D170" s="312">
        <f>SUM(D171+D178+D182)</f>
        <v>0</v>
      </c>
      <c r="E170" s="312">
        <f>SUM(E171+E178+E182)</f>
        <v>0</v>
      </c>
      <c r="F170" s="312">
        <f>SUM(F171+F178+F182)</f>
        <v>0</v>
      </c>
      <c r="G170" s="203" t="e">
        <f t="shared" si="4"/>
        <v>#DIV/0!</v>
      </c>
      <c r="H170" s="203" t="e">
        <f t="shared" si="5"/>
        <v>#DIV/0!</v>
      </c>
    </row>
    <row r="171" spans="1:8" ht="24">
      <c r="A171" s="279">
        <v>146</v>
      </c>
      <c r="B171" s="296" t="s">
        <v>478</v>
      </c>
      <c r="C171" s="313">
        <v>615110</v>
      </c>
      <c r="D171" s="284">
        <f>SUM(D172:D177)</f>
        <v>0</v>
      </c>
      <c r="E171" s="284">
        <f>SUM(E172:E177)</f>
        <v>0</v>
      </c>
      <c r="F171" s="284">
        <f>SUM(F172:F177)</f>
        <v>0</v>
      </c>
      <c r="G171" s="210" t="e">
        <f t="shared" si="4"/>
        <v>#DIV/0!</v>
      </c>
      <c r="H171" s="210" t="e">
        <f t="shared" si="5"/>
        <v>#DIV/0!</v>
      </c>
    </row>
    <row r="172" spans="1:8" ht="12.75">
      <c r="A172" s="280">
        <v>147</v>
      </c>
      <c r="B172" s="296" t="s">
        <v>479</v>
      </c>
      <c r="C172" s="313">
        <v>615111</v>
      </c>
      <c r="D172" s="284"/>
      <c r="E172" s="284"/>
      <c r="F172" s="284"/>
      <c r="G172" s="210" t="e">
        <f t="shared" si="4"/>
        <v>#DIV/0!</v>
      </c>
      <c r="H172" s="210" t="e">
        <f t="shared" si="5"/>
        <v>#DIV/0!</v>
      </c>
    </row>
    <row r="173" spans="1:8" ht="12.75">
      <c r="A173" s="275">
        <v>148</v>
      </c>
      <c r="B173" s="296" t="s">
        <v>480</v>
      </c>
      <c r="C173" s="313">
        <v>615112</v>
      </c>
      <c r="D173" s="284"/>
      <c r="E173" s="284"/>
      <c r="F173" s="284"/>
      <c r="G173" s="210" t="e">
        <f t="shared" si="4"/>
        <v>#DIV/0!</v>
      </c>
      <c r="H173" s="210" t="e">
        <f t="shared" si="5"/>
        <v>#DIV/0!</v>
      </c>
    </row>
    <row r="174" spans="1:8" ht="12.75">
      <c r="A174" s="279">
        <v>149</v>
      </c>
      <c r="B174" s="296" t="s">
        <v>481</v>
      </c>
      <c r="C174" s="313">
        <v>615113</v>
      </c>
      <c r="D174" s="284"/>
      <c r="E174" s="284"/>
      <c r="F174" s="284"/>
      <c r="G174" s="210" t="e">
        <f t="shared" si="4"/>
        <v>#DIV/0!</v>
      </c>
      <c r="H174" s="210" t="e">
        <f t="shared" si="5"/>
        <v>#DIV/0!</v>
      </c>
    </row>
    <row r="175" spans="1:8" ht="12.75">
      <c r="A175" s="280">
        <v>150</v>
      </c>
      <c r="B175" s="296" t="s">
        <v>482</v>
      </c>
      <c r="C175" s="313">
        <v>615114</v>
      </c>
      <c r="D175" s="284"/>
      <c r="E175" s="284"/>
      <c r="F175" s="284"/>
      <c r="G175" s="210" t="e">
        <f t="shared" si="4"/>
        <v>#DIV/0!</v>
      </c>
      <c r="H175" s="210" t="e">
        <f t="shared" si="5"/>
        <v>#DIV/0!</v>
      </c>
    </row>
    <row r="176" spans="1:8" ht="12.75">
      <c r="A176" s="275">
        <v>151</v>
      </c>
      <c r="B176" s="296" t="s">
        <v>483</v>
      </c>
      <c r="C176" s="313">
        <v>615115</v>
      </c>
      <c r="D176" s="284"/>
      <c r="E176" s="284"/>
      <c r="F176" s="284"/>
      <c r="G176" s="210" t="e">
        <f t="shared" si="4"/>
        <v>#DIV/0!</v>
      </c>
      <c r="H176" s="210" t="e">
        <f t="shared" si="5"/>
        <v>#DIV/0!</v>
      </c>
    </row>
    <row r="177" spans="1:8" ht="12.75">
      <c r="A177" s="279">
        <v>152</v>
      </c>
      <c r="B177" s="296" t="s">
        <v>484</v>
      </c>
      <c r="C177" s="313">
        <v>615116</v>
      </c>
      <c r="D177" s="284"/>
      <c r="E177" s="284"/>
      <c r="F177" s="284"/>
      <c r="G177" s="210" t="e">
        <f t="shared" si="4"/>
        <v>#DIV/0!</v>
      </c>
      <c r="H177" s="210" t="e">
        <f t="shared" si="5"/>
        <v>#DIV/0!</v>
      </c>
    </row>
    <row r="178" spans="1:8" ht="12.75">
      <c r="A178" s="280">
        <v>153</v>
      </c>
      <c r="B178" s="143" t="s">
        <v>485</v>
      </c>
      <c r="C178" s="313">
        <v>615120</v>
      </c>
      <c r="D178" s="284">
        <f>SUM(D179:D181)</f>
        <v>0</v>
      </c>
      <c r="E178" s="284">
        <f>SUM(E179:E181)</f>
        <v>0</v>
      </c>
      <c r="F178" s="284">
        <f>SUM(F179:F181)</f>
        <v>0</v>
      </c>
      <c r="G178" s="210" t="e">
        <f t="shared" si="4"/>
        <v>#DIV/0!</v>
      </c>
      <c r="H178" s="210" t="e">
        <f t="shared" si="5"/>
        <v>#DIV/0!</v>
      </c>
    </row>
    <row r="179" spans="1:8" ht="12.75">
      <c r="A179" s="275">
        <v>154</v>
      </c>
      <c r="B179" s="143" t="s">
        <v>486</v>
      </c>
      <c r="C179" s="293">
        <v>615121</v>
      </c>
      <c r="D179" s="284"/>
      <c r="E179" s="284"/>
      <c r="F179" s="284"/>
      <c r="G179" s="210" t="e">
        <f t="shared" si="4"/>
        <v>#DIV/0!</v>
      </c>
      <c r="H179" s="210" t="e">
        <f t="shared" si="5"/>
        <v>#DIV/0!</v>
      </c>
    </row>
    <row r="180" spans="1:8" ht="24">
      <c r="A180" s="279">
        <v>155</v>
      </c>
      <c r="B180" s="143" t="s">
        <v>487</v>
      </c>
      <c r="C180" s="293">
        <v>615122</v>
      </c>
      <c r="D180" s="284"/>
      <c r="E180" s="284"/>
      <c r="F180" s="284"/>
      <c r="G180" s="210" t="e">
        <f t="shared" si="4"/>
        <v>#DIV/0!</v>
      </c>
      <c r="H180" s="210" t="e">
        <f t="shared" si="5"/>
        <v>#DIV/0!</v>
      </c>
    </row>
    <row r="181" spans="1:8" ht="24">
      <c r="A181" s="280">
        <v>156</v>
      </c>
      <c r="B181" s="143" t="s">
        <v>488</v>
      </c>
      <c r="C181" s="293">
        <v>615123</v>
      </c>
      <c r="D181" s="284"/>
      <c r="E181" s="284"/>
      <c r="F181" s="284"/>
      <c r="G181" s="210" t="e">
        <f t="shared" si="4"/>
        <v>#DIV/0!</v>
      </c>
      <c r="H181" s="210" t="e">
        <f t="shared" si="5"/>
        <v>#DIV/0!</v>
      </c>
    </row>
    <row r="182" spans="1:8" ht="14.25" customHeight="1">
      <c r="A182" s="275">
        <v>157</v>
      </c>
      <c r="B182" s="182" t="s">
        <v>489</v>
      </c>
      <c r="C182" s="289">
        <v>615130</v>
      </c>
      <c r="D182" s="284">
        <f>SUM(D183)</f>
        <v>0</v>
      </c>
      <c r="E182" s="284">
        <f>SUM(E183)</f>
        <v>0</v>
      </c>
      <c r="F182" s="284">
        <f>SUM(F183)</f>
        <v>0</v>
      </c>
      <c r="G182" s="210" t="e">
        <f t="shared" si="4"/>
        <v>#DIV/0!</v>
      </c>
      <c r="H182" s="210" t="e">
        <f t="shared" si="5"/>
        <v>#DIV/0!</v>
      </c>
    </row>
    <row r="183" spans="1:8" ht="12.75">
      <c r="A183" s="279">
        <v>158</v>
      </c>
      <c r="B183" s="182" t="s">
        <v>490</v>
      </c>
      <c r="C183" s="289">
        <v>615131</v>
      </c>
      <c r="D183" s="284"/>
      <c r="E183" s="284"/>
      <c r="F183" s="284"/>
      <c r="G183" s="210" t="e">
        <f t="shared" si="4"/>
        <v>#DIV/0!</v>
      </c>
      <c r="H183" s="210" t="e">
        <f t="shared" si="5"/>
        <v>#DIV/0!</v>
      </c>
    </row>
    <row r="184" spans="1:8" ht="18.75" customHeight="1">
      <c r="A184" s="280">
        <v>159</v>
      </c>
      <c r="B184" s="314" t="s">
        <v>491</v>
      </c>
      <c r="C184" s="315">
        <v>615200</v>
      </c>
      <c r="D184" s="278">
        <f>SUM(D185)</f>
        <v>0</v>
      </c>
      <c r="E184" s="278">
        <f>SUM(E185)</f>
        <v>0</v>
      </c>
      <c r="F184" s="278">
        <f>SUM(F185)</f>
        <v>0</v>
      </c>
      <c r="G184" s="203" t="e">
        <f t="shared" si="4"/>
        <v>#DIV/0!</v>
      </c>
      <c r="H184" s="203" t="e">
        <f t="shared" si="5"/>
        <v>#DIV/0!</v>
      </c>
    </row>
    <row r="185" spans="1:8" ht="12.75">
      <c r="A185" s="275">
        <v>160</v>
      </c>
      <c r="B185" s="296" t="s">
        <v>492</v>
      </c>
      <c r="C185" s="313">
        <v>615210</v>
      </c>
      <c r="D185" s="284"/>
      <c r="E185" s="284"/>
      <c r="F185" s="284"/>
      <c r="G185" s="210" t="e">
        <f t="shared" si="4"/>
        <v>#DIV/0!</v>
      </c>
      <c r="H185" s="210" t="e">
        <f t="shared" si="5"/>
        <v>#DIV/0!</v>
      </c>
    </row>
    <row r="186" spans="1:8" ht="24">
      <c r="A186" s="279">
        <v>161</v>
      </c>
      <c r="B186" s="316" t="s">
        <v>493</v>
      </c>
      <c r="C186" s="308">
        <v>615300</v>
      </c>
      <c r="D186" s="278">
        <f>SUM(D187)</f>
        <v>0</v>
      </c>
      <c r="E186" s="278">
        <f>SUM(E187)</f>
        <v>0</v>
      </c>
      <c r="F186" s="278">
        <f>SUM(F187)</f>
        <v>0</v>
      </c>
      <c r="G186" s="203" t="e">
        <f t="shared" si="4"/>
        <v>#DIV/0!</v>
      </c>
      <c r="H186" s="203" t="e">
        <f t="shared" si="5"/>
        <v>#DIV/0!</v>
      </c>
    </row>
    <row r="187" spans="1:8" ht="15.75" customHeight="1">
      <c r="A187" s="280">
        <v>162</v>
      </c>
      <c r="B187" s="143" t="s">
        <v>494</v>
      </c>
      <c r="C187" s="313">
        <v>615310</v>
      </c>
      <c r="D187" s="284"/>
      <c r="E187" s="284"/>
      <c r="F187" s="284"/>
      <c r="G187" s="210" t="e">
        <f t="shared" si="4"/>
        <v>#DIV/0!</v>
      </c>
      <c r="H187" s="210" t="e">
        <f t="shared" si="5"/>
        <v>#DIV/0!</v>
      </c>
    </row>
    <row r="188" spans="1:8" ht="18.75" customHeight="1">
      <c r="A188" s="275">
        <v>163</v>
      </c>
      <c r="B188" s="226" t="s">
        <v>495</v>
      </c>
      <c r="C188" s="315">
        <v>615400</v>
      </c>
      <c r="D188" s="278">
        <f>SUM(D189)</f>
        <v>0</v>
      </c>
      <c r="E188" s="278">
        <f>SUM(E189)</f>
        <v>0</v>
      </c>
      <c r="F188" s="278">
        <f>SUM(F189)</f>
        <v>0</v>
      </c>
      <c r="G188" s="203" t="e">
        <f t="shared" si="4"/>
        <v>#DIV/0!</v>
      </c>
      <c r="H188" s="203" t="e">
        <f t="shared" si="5"/>
        <v>#DIV/0!</v>
      </c>
    </row>
    <row r="189" spans="1:8" ht="12.75">
      <c r="A189" s="279">
        <v>164</v>
      </c>
      <c r="B189" s="143" t="s">
        <v>283</v>
      </c>
      <c r="C189" s="313">
        <v>615410</v>
      </c>
      <c r="D189" s="284"/>
      <c r="E189" s="284"/>
      <c r="F189" s="284"/>
      <c r="G189" s="210" t="e">
        <f t="shared" si="4"/>
        <v>#DIV/0!</v>
      </c>
      <c r="H189" s="210" t="e">
        <f t="shared" si="5"/>
        <v>#DIV/0!</v>
      </c>
    </row>
    <row r="190" spans="1:8" ht="24">
      <c r="A190" s="280">
        <v>165</v>
      </c>
      <c r="B190" s="226" t="s">
        <v>496</v>
      </c>
      <c r="C190" s="315">
        <v>615500</v>
      </c>
      <c r="D190" s="278">
        <f>SUM(D191)</f>
        <v>0</v>
      </c>
      <c r="E190" s="278">
        <f>SUM(E191)</f>
        <v>0</v>
      </c>
      <c r="F190" s="278">
        <f>SUM(F191)</f>
        <v>0</v>
      </c>
      <c r="G190" s="203" t="e">
        <f t="shared" si="4"/>
        <v>#DIV/0!</v>
      </c>
      <c r="H190" s="203" t="e">
        <f t="shared" si="5"/>
        <v>#DIV/0!</v>
      </c>
    </row>
    <row r="191" spans="1:8" ht="24">
      <c r="A191" s="275">
        <v>166</v>
      </c>
      <c r="B191" s="143" t="s">
        <v>497</v>
      </c>
      <c r="C191" s="313">
        <v>615510</v>
      </c>
      <c r="D191" s="284"/>
      <c r="E191" s="284"/>
      <c r="F191" s="284"/>
      <c r="G191" s="210" t="e">
        <f t="shared" si="4"/>
        <v>#DIV/0!</v>
      </c>
      <c r="H191" s="210" t="e">
        <f t="shared" si="5"/>
        <v>#DIV/0!</v>
      </c>
    </row>
    <row r="192" spans="1:8" ht="18.75" customHeight="1">
      <c r="A192" s="279">
        <v>167</v>
      </c>
      <c r="B192" s="316" t="s">
        <v>498</v>
      </c>
      <c r="C192" s="315">
        <v>615600</v>
      </c>
      <c r="D192" s="278">
        <f>SUM(D193)</f>
        <v>0</v>
      </c>
      <c r="E192" s="278">
        <f>SUM(E193)</f>
        <v>0</v>
      </c>
      <c r="F192" s="278">
        <f>SUM(F193)</f>
        <v>0</v>
      </c>
      <c r="G192" s="203" t="e">
        <f t="shared" si="4"/>
        <v>#DIV/0!</v>
      </c>
      <c r="H192" s="203" t="e">
        <f t="shared" si="5"/>
        <v>#DIV/0!</v>
      </c>
    </row>
    <row r="193" spans="1:8" ht="15.75" customHeight="1">
      <c r="A193" s="280">
        <v>168</v>
      </c>
      <c r="B193" s="218" t="s">
        <v>499</v>
      </c>
      <c r="C193" s="313">
        <v>615610</v>
      </c>
      <c r="D193" s="284"/>
      <c r="E193" s="284"/>
      <c r="F193" s="284"/>
      <c r="G193" s="210" t="e">
        <f t="shared" si="4"/>
        <v>#DIV/0!</v>
      </c>
      <c r="H193" s="210" t="e">
        <f t="shared" si="5"/>
        <v>#DIV/0!</v>
      </c>
    </row>
    <row r="194" spans="1:8" ht="18.75" customHeight="1">
      <c r="A194" s="275">
        <v>169</v>
      </c>
      <c r="B194" s="317" t="s">
        <v>500</v>
      </c>
      <c r="C194" s="315">
        <v>615700</v>
      </c>
      <c r="D194" s="278">
        <f>SUM(D195:D197)</f>
        <v>0</v>
      </c>
      <c r="E194" s="278">
        <f>SUM(E195:E197)</f>
        <v>0</v>
      </c>
      <c r="F194" s="278">
        <f>SUM(F195:F197)</f>
        <v>0</v>
      </c>
      <c r="G194" s="203" t="e">
        <f t="shared" si="4"/>
        <v>#DIV/0!</v>
      </c>
      <c r="H194" s="203" t="e">
        <f t="shared" si="5"/>
        <v>#DIV/0!</v>
      </c>
    </row>
    <row r="195" spans="1:8" ht="12.75">
      <c r="A195" s="279">
        <v>170</v>
      </c>
      <c r="B195" s="287" t="s">
        <v>501</v>
      </c>
      <c r="C195" s="313">
        <v>615710</v>
      </c>
      <c r="D195" s="284"/>
      <c r="E195" s="299"/>
      <c r="F195" s="299"/>
      <c r="G195" s="210" t="e">
        <f t="shared" si="4"/>
        <v>#DIV/0!</v>
      </c>
      <c r="H195" s="210" t="e">
        <f t="shared" si="5"/>
        <v>#DIV/0!</v>
      </c>
    </row>
    <row r="196" spans="1:8" ht="12.75">
      <c r="A196" s="280">
        <v>171</v>
      </c>
      <c r="B196" s="287" t="s">
        <v>502</v>
      </c>
      <c r="C196" s="313">
        <v>615720</v>
      </c>
      <c r="D196" s="284"/>
      <c r="E196" s="284"/>
      <c r="F196" s="284"/>
      <c r="G196" s="210" t="e">
        <f t="shared" si="4"/>
        <v>#DIV/0!</v>
      </c>
      <c r="H196" s="210" t="e">
        <f t="shared" si="5"/>
        <v>#DIV/0!</v>
      </c>
    </row>
    <row r="197" spans="1:8" ht="12.75">
      <c r="A197" s="275">
        <v>172</v>
      </c>
      <c r="B197" s="287" t="s">
        <v>503</v>
      </c>
      <c r="C197" s="313">
        <v>615730</v>
      </c>
      <c r="D197" s="284"/>
      <c r="E197" s="284"/>
      <c r="F197" s="284"/>
      <c r="G197" s="210" t="e">
        <f t="shared" si="4"/>
        <v>#DIV/0!</v>
      </c>
      <c r="H197" s="210" t="e">
        <f t="shared" si="5"/>
        <v>#DIV/0!</v>
      </c>
    </row>
    <row r="199" spans="1:8" ht="12.75">
      <c r="A199" s="189"/>
      <c r="B199" s="75"/>
      <c r="C199" s="318"/>
      <c r="D199" s="189"/>
      <c r="E199" s="189"/>
      <c r="F199" s="189"/>
      <c r="G199" s="189"/>
      <c r="H199" s="189"/>
    </row>
    <row r="200" spans="1:8" ht="12.75">
      <c r="A200" s="189"/>
      <c r="B200" s="189"/>
      <c r="C200" s="318"/>
      <c r="D200" s="189"/>
      <c r="E200" s="189"/>
      <c r="F200" s="189"/>
      <c r="G200" s="671"/>
      <c r="H200" s="671"/>
    </row>
    <row r="201" spans="1:8" ht="12.75">
      <c r="A201" s="189"/>
      <c r="B201" s="189"/>
      <c r="C201" s="318"/>
      <c r="D201" s="189"/>
      <c r="E201" s="189"/>
      <c r="F201" s="189"/>
      <c r="G201" s="5"/>
      <c r="H201" s="5"/>
    </row>
    <row r="202" spans="1:8" ht="12.75">
      <c r="A202" s="189"/>
      <c r="B202" s="75"/>
      <c r="C202" s="318"/>
      <c r="D202" s="189"/>
      <c r="E202" s="189"/>
      <c r="F202" s="183"/>
      <c r="G202" s="5"/>
      <c r="H202" s="5"/>
    </row>
    <row r="203" spans="1:8" ht="12.75">
      <c r="A203" s="189"/>
      <c r="B203" s="75"/>
      <c r="C203" s="318"/>
      <c r="D203" s="189"/>
      <c r="E203" s="189"/>
      <c r="F203" s="189"/>
      <c r="G203" s="5"/>
      <c r="H203" s="5"/>
    </row>
    <row r="204" spans="1:8" ht="12.75">
      <c r="A204" s="189"/>
      <c r="B204" s="75"/>
      <c r="C204" s="318"/>
      <c r="D204" s="189"/>
      <c r="E204" s="189"/>
      <c r="F204" s="189"/>
      <c r="G204" s="189"/>
      <c r="H204" s="189"/>
    </row>
    <row r="205" spans="1:8" ht="12.75">
      <c r="A205" s="189"/>
      <c r="B205" s="77"/>
      <c r="C205" s="318"/>
      <c r="D205" s="189"/>
      <c r="E205" s="189"/>
      <c r="F205" s="189"/>
      <c r="G205" s="189"/>
      <c r="H205" s="189"/>
    </row>
    <row r="206" spans="1:8" ht="12.75">
      <c r="A206" s="189"/>
      <c r="B206" s="189"/>
      <c r="C206" s="318"/>
      <c r="D206" s="189"/>
      <c r="E206" s="189"/>
      <c r="F206" s="189"/>
      <c r="G206" s="189"/>
      <c r="H206" s="189"/>
    </row>
    <row r="207" spans="1:8" ht="12.75">
      <c r="A207" s="189"/>
      <c r="B207" s="189"/>
      <c r="C207" s="318"/>
      <c r="D207" s="189"/>
      <c r="E207" s="189"/>
      <c r="F207" s="189"/>
      <c r="G207" s="189"/>
      <c r="H207" s="189"/>
    </row>
    <row r="208" spans="1:8" ht="12.75">
      <c r="A208" s="189"/>
      <c r="B208" s="189"/>
      <c r="C208" s="318"/>
      <c r="D208" s="189"/>
      <c r="E208" s="189"/>
      <c r="F208" s="189"/>
      <c r="G208" s="189"/>
      <c r="H208" s="189"/>
    </row>
    <row r="209" spans="1:8" ht="12.75">
      <c r="A209" s="189"/>
      <c r="B209" s="189"/>
      <c r="C209" s="318"/>
      <c r="D209" s="189"/>
      <c r="E209" s="189"/>
      <c r="F209" s="189"/>
      <c r="G209" s="189"/>
      <c r="H209" s="189"/>
    </row>
  </sheetData>
  <sheetProtection/>
  <mergeCells count="3">
    <mergeCell ref="A21:H21"/>
    <mergeCell ref="A22:H22"/>
    <mergeCell ref="G200:H20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6"/>
  <sheetViews>
    <sheetView view="pageBreakPreview" zoomScale="80" zoomScaleSheetLayoutView="80" zoomScalePageLayoutView="0" workbookViewId="0" topLeftCell="A1">
      <selection activeCell="K22" sqref="K22"/>
    </sheetView>
  </sheetViews>
  <sheetFormatPr defaultColWidth="4.57421875" defaultRowHeight="12.75"/>
  <cols>
    <col min="1" max="1" width="4.57421875" style="323" customWidth="1"/>
    <col min="2" max="2" width="6.140625" style="323" customWidth="1"/>
    <col min="3" max="3" width="45.140625" style="345" customWidth="1"/>
    <col min="4" max="4" width="21.00390625" style="346" customWidth="1"/>
    <col min="5" max="5" width="20.421875" style="346" customWidth="1"/>
    <col min="6" max="16384" width="4.57421875" style="323" customWidth="1"/>
  </cols>
  <sheetData>
    <row r="1" spans="1:5" s="132" customFormat="1" ht="12.75">
      <c r="A1" s="1" t="s">
        <v>0</v>
      </c>
      <c r="B1" s="2"/>
      <c r="C1" s="2"/>
      <c r="D1" s="319"/>
      <c r="E1" s="319"/>
    </row>
    <row r="2" spans="1:5" s="132" customFormat="1" ht="12.75">
      <c r="A2" s="1" t="s">
        <v>1</v>
      </c>
      <c r="B2" s="2"/>
      <c r="C2" s="2"/>
      <c r="D2" s="319"/>
      <c r="E2" s="319"/>
    </row>
    <row r="3" spans="3:5" s="132" customFormat="1" ht="12.75">
      <c r="C3" s="320"/>
      <c r="D3" s="319"/>
      <c r="E3" s="319"/>
    </row>
    <row r="4" spans="1:7" s="132" customFormat="1" ht="15" customHeight="1">
      <c r="A4" s="321" t="s">
        <v>504</v>
      </c>
      <c r="B4" s="322"/>
      <c r="C4" s="322"/>
      <c r="D4" s="134" t="s">
        <v>156</v>
      </c>
      <c r="E4" s="134"/>
      <c r="F4" s="126"/>
      <c r="G4" s="127"/>
    </row>
    <row r="5" spans="3:7" s="132" customFormat="1" ht="12.75">
      <c r="C5" s="6"/>
      <c r="D5" s="134" t="s">
        <v>157</v>
      </c>
      <c r="E5" s="135"/>
      <c r="F5" s="126"/>
      <c r="G5" s="127"/>
    </row>
    <row r="6" spans="2:7" s="4" customFormat="1" ht="12.75">
      <c r="B6" s="6"/>
      <c r="C6" s="7"/>
      <c r="D6" s="134"/>
      <c r="E6" s="136"/>
      <c r="F6" s="126"/>
      <c r="G6" s="127"/>
    </row>
    <row r="7" spans="1:7" s="4" customFormat="1" ht="12.75" customHeight="1">
      <c r="A7" s="9" t="s">
        <v>2</v>
      </c>
      <c r="B7" s="7"/>
      <c r="C7" s="7"/>
      <c r="D7" s="134" t="s">
        <v>158</v>
      </c>
      <c r="E7" s="135"/>
      <c r="F7" s="126"/>
      <c r="G7" s="127"/>
    </row>
    <row r="8" spans="2:7" s="4" customFormat="1" ht="12.75" customHeight="1">
      <c r="B8" s="9"/>
      <c r="C8" s="7"/>
      <c r="D8" s="135"/>
      <c r="E8" s="136"/>
      <c r="F8" s="133"/>
      <c r="G8" s="133"/>
    </row>
    <row r="9" spans="2:7" s="4" customFormat="1" ht="12.75" customHeight="1">
      <c r="B9" s="9"/>
      <c r="C9" s="7"/>
      <c r="D9" s="134" t="s">
        <v>159</v>
      </c>
      <c r="E9" s="135"/>
      <c r="F9" s="128"/>
      <c r="G9" s="133"/>
    </row>
    <row r="10" spans="2:7" s="4" customFormat="1" ht="12.75" customHeight="1">
      <c r="B10" s="9"/>
      <c r="C10" s="7"/>
      <c r="D10" s="137"/>
      <c r="E10" s="136"/>
      <c r="F10" s="128"/>
      <c r="G10" s="133"/>
    </row>
    <row r="11" spans="1:7" s="4" customFormat="1" ht="12.75" customHeight="1">
      <c r="A11" s="9" t="s">
        <v>3</v>
      </c>
      <c r="B11" s="12"/>
      <c r="C11" s="12"/>
      <c r="D11" s="134"/>
      <c r="E11" s="135"/>
      <c r="F11" s="133"/>
      <c r="G11" s="133"/>
    </row>
    <row r="12" spans="2:7" s="4" customFormat="1" ht="12.75" customHeight="1">
      <c r="B12" s="9"/>
      <c r="C12" s="12"/>
      <c r="D12" s="134" t="s">
        <v>160</v>
      </c>
      <c r="E12" s="135"/>
      <c r="F12" s="129"/>
      <c r="G12" s="133"/>
    </row>
    <row r="13" spans="2:7" s="4" customFormat="1" ht="12.75" customHeight="1">
      <c r="B13" s="9"/>
      <c r="C13" s="12"/>
      <c r="D13" s="134"/>
      <c r="E13" s="135"/>
      <c r="F13" s="129"/>
      <c r="G13" s="133"/>
    </row>
    <row r="14" spans="1:7" s="4" customFormat="1" ht="12.75" customHeight="1">
      <c r="A14" s="9" t="s">
        <v>4</v>
      </c>
      <c r="B14" s="12"/>
      <c r="C14" s="12"/>
      <c r="D14" s="134" t="s">
        <v>161</v>
      </c>
      <c r="E14" s="137"/>
      <c r="F14" s="133"/>
      <c r="G14" s="133"/>
    </row>
    <row r="15" spans="2:7" s="4" customFormat="1" ht="17.25" customHeight="1">
      <c r="B15" s="9"/>
      <c r="C15" s="12"/>
      <c r="D15" s="134"/>
      <c r="E15" s="134"/>
      <c r="F15" s="133"/>
      <c r="G15" s="133"/>
    </row>
    <row r="16" spans="2:7" s="4" customFormat="1" ht="12.75" customHeight="1">
      <c r="B16" s="9"/>
      <c r="C16" s="12"/>
      <c r="D16" s="134" t="s">
        <v>162</v>
      </c>
      <c r="E16" s="136"/>
      <c r="F16" s="5"/>
      <c r="G16" s="10"/>
    </row>
    <row r="17" spans="1:7" s="4" customFormat="1" ht="12.75" customHeight="1">
      <c r="A17" s="9" t="s">
        <v>5</v>
      </c>
      <c r="B17" s="12"/>
      <c r="C17" s="12"/>
      <c r="D17" s="11"/>
      <c r="E17" s="10"/>
      <c r="F17" s="5"/>
      <c r="G17" s="10"/>
    </row>
    <row r="18" spans="2:5" s="4" customFormat="1" ht="13.5" customHeight="1">
      <c r="B18" s="9"/>
      <c r="C18" s="12"/>
      <c r="D18" s="11"/>
      <c r="E18" s="11"/>
    </row>
    <row r="19" spans="3:5" ht="12.75" customHeight="1">
      <c r="C19" s="324"/>
      <c r="D19" s="324"/>
      <c r="E19" s="325"/>
    </row>
    <row r="20" spans="3:5" ht="12" customHeight="1">
      <c r="C20" s="324"/>
      <c r="D20" s="324"/>
      <c r="E20" s="325"/>
    </row>
    <row r="21" spans="2:5" s="326" customFormat="1" ht="14.25" customHeight="1">
      <c r="B21" s="327" t="s">
        <v>505</v>
      </c>
      <c r="C21" s="327"/>
      <c r="D21" s="327"/>
      <c r="E21" s="327"/>
    </row>
    <row r="22" spans="2:5" s="326" customFormat="1" ht="13.5" customHeight="1">
      <c r="B22" s="17" t="s">
        <v>6</v>
      </c>
      <c r="C22" s="327"/>
      <c r="D22" s="327"/>
      <c r="E22" s="327"/>
    </row>
    <row r="23" spans="3:5" ht="12" customHeight="1">
      <c r="C23" s="324"/>
      <c r="D23" s="324"/>
      <c r="E23" s="325"/>
    </row>
    <row r="24" spans="3:5" ht="12" customHeight="1">
      <c r="C24" s="190"/>
      <c r="D24" s="191"/>
      <c r="E24" s="191"/>
    </row>
    <row r="25" spans="1:5" s="132" customFormat="1" ht="78" customHeight="1">
      <c r="A25" s="328" t="s">
        <v>312</v>
      </c>
      <c r="B25" s="329" t="s">
        <v>506</v>
      </c>
      <c r="C25" s="329" t="s">
        <v>8</v>
      </c>
      <c r="D25" s="274" t="s">
        <v>507</v>
      </c>
      <c r="E25" s="274" t="s">
        <v>17</v>
      </c>
    </row>
    <row r="26" spans="1:5" ht="15" customHeight="1">
      <c r="A26" s="279"/>
      <c r="B26" s="330"/>
      <c r="C26" s="330"/>
      <c r="D26" s="331">
        <v>1</v>
      </c>
      <c r="E26" s="331">
        <v>2</v>
      </c>
    </row>
    <row r="27" spans="1:5" ht="24">
      <c r="A27" s="279">
        <v>1</v>
      </c>
      <c r="B27" s="332"/>
      <c r="C27" s="332" t="s">
        <v>508</v>
      </c>
      <c r="D27" s="333">
        <f>SUM(D28+D37+D43+D50+D60+D67+D74+D81+D88+D97)</f>
        <v>0</v>
      </c>
      <c r="E27" s="333">
        <f>SUM(E28+E37+E43+E50+E60+E67+E74+E81+E88+E97)</f>
        <v>0</v>
      </c>
    </row>
    <row r="28" spans="1:5" ht="19.5" customHeight="1">
      <c r="A28" s="279">
        <v>2</v>
      </c>
      <c r="B28" s="334" t="s">
        <v>509</v>
      </c>
      <c r="C28" s="335" t="s">
        <v>510</v>
      </c>
      <c r="D28" s="336">
        <f>SUM(D29:D36)</f>
        <v>0</v>
      </c>
      <c r="E28" s="336">
        <f>SUM(E29:E36)</f>
        <v>0</v>
      </c>
    </row>
    <row r="29" spans="1:5" ht="25.5" customHeight="1">
      <c r="A29" s="279">
        <v>3</v>
      </c>
      <c r="B29" s="337" t="s">
        <v>511</v>
      </c>
      <c r="C29" s="338" t="s">
        <v>512</v>
      </c>
      <c r="D29" s="339"/>
      <c r="E29" s="339"/>
    </row>
    <row r="30" spans="1:5" ht="15.75" customHeight="1">
      <c r="A30" s="279">
        <v>4</v>
      </c>
      <c r="B30" s="337" t="s">
        <v>513</v>
      </c>
      <c r="C30" s="338" t="s">
        <v>514</v>
      </c>
      <c r="D30" s="339"/>
      <c r="E30" s="339"/>
    </row>
    <row r="31" spans="1:5" ht="15.75" customHeight="1">
      <c r="A31" s="279">
        <v>5</v>
      </c>
      <c r="B31" s="337" t="s">
        <v>515</v>
      </c>
      <c r="C31" s="338" t="s">
        <v>516</v>
      </c>
      <c r="D31" s="339"/>
      <c r="E31" s="339"/>
    </row>
    <row r="32" spans="1:5" ht="15.75" customHeight="1">
      <c r="A32" s="279">
        <v>6</v>
      </c>
      <c r="B32" s="337" t="s">
        <v>517</v>
      </c>
      <c r="C32" s="338" t="s">
        <v>518</v>
      </c>
      <c r="D32" s="339"/>
      <c r="E32" s="339"/>
    </row>
    <row r="33" spans="1:5" ht="15.75" customHeight="1">
      <c r="A33" s="279">
        <v>7</v>
      </c>
      <c r="B33" s="337" t="s">
        <v>519</v>
      </c>
      <c r="C33" s="338" t="s">
        <v>520</v>
      </c>
      <c r="D33" s="339"/>
      <c r="E33" s="339"/>
    </row>
    <row r="34" spans="1:5" ht="15.75" customHeight="1">
      <c r="A34" s="279">
        <v>8</v>
      </c>
      <c r="B34" s="337" t="s">
        <v>521</v>
      </c>
      <c r="C34" s="338" t="s">
        <v>522</v>
      </c>
      <c r="D34" s="339"/>
      <c r="E34" s="339"/>
    </row>
    <row r="35" spans="1:5" ht="15.75" customHeight="1">
      <c r="A35" s="279">
        <v>9</v>
      </c>
      <c r="B35" s="337" t="s">
        <v>523</v>
      </c>
      <c r="C35" s="338" t="s">
        <v>524</v>
      </c>
      <c r="D35" s="339"/>
      <c r="E35" s="339"/>
    </row>
    <row r="36" spans="1:5" ht="15.75" customHeight="1">
      <c r="A36" s="279">
        <v>10</v>
      </c>
      <c r="B36" s="337" t="s">
        <v>525</v>
      </c>
      <c r="C36" s="338" t="s">
        <v>526</v>
      </c>
      <c r="D36" s="339"/>
      <c r="E36" s="339"/>
    </row>
    <row r="37" spans="1:5" ht="19.5" customHeight="1">
      <c r="A37" s="279">
        <v>11</v>
      </c>
      <c r="B37" s="334" t="s">
        <v>527</v>
      </c>
      <c r="C37" s="335" t="s">
        <v>528</v>
      </c>
      <c r="D37" s="336">
        <f>SUM(D38:D42)</f>
        <v>0</v>
      </c>
      <c r="E37" s="336">
        <f>SUM(E38:E42)</f>
        <v>0</v>
      </c>
    </row>
    <row r="38" spans="1:5" ht="15.75" customHeight="1">
      <c r="A38" s="279">
        <v>12</v>
      </c>
      <c r="B38" s="337" t="s">
        <v>529</v>
      </c>
      <c r="C38" s="338" t="s">
        <v>530</v>
      </c>
      <c r="D38" s="339"/>
      <c r="E38" s="339"/>
    </row>
    <row r="39" spans="1:5" ht="15.75" customHeight="1">
      <c r="A39" s="279">
        <v>13</v>
      </c>
      <c r="B39" s="337" t="s">
        <v>531</v>
      </c>
      <c r="C39" s="338" t="s">
        <v>532</v>
      </c>
      <c r="D39" s="339"/>
      <c r="E39" s="339"/>
    </row>
    <row r="40" spans="1:5" ht="15.75" customHeight="1">
      <c r="A40" s="279">
        <v>14</v>
      </c>
      <c r="B40" s="337" t="s">
        <v>533</v>
      </c>
      <c r="C40" s="338" t="s">
        <v>534</v>
      </c>
      <c r="D40" s="339"/>
      <c r="E40" s="339"/>
    </row>
    <row r="41" spans="1:5" ht="15.75" customHeight="1">
      <c r="A41" s="279">
        <v>15</v>
      </c>
      <c r="B41" s="337" t="s">
        <v>535</v>
      </c>
      <c r="C41" s="338" t="s">
        <v>536</v>
      </c>
      <c r="D41" s="339"/>
      <c r="E41" s="339"/>
    </row>
    <row r="42" spans="1:5" ht="15.75" customHeight="1">
      <c r="A42" s="279">
        <v>16</v>
      </c>
      <c r="B42" s="337" t="s">
        <v>537</v>
      </c>
      <c r="C42" s="338" t="s">
        <v>538</v>
      </c>
      <c r="D42" s="339"/>
      <c r="E42" s="339"/>
    </row>
    <row r="43" spans="1:5" ht="19.5" customHeight="1">
      <c r="A43" s="279">
        <v>17</v>
      </c>
      <c r="B43" s="334" t="s">
        <v>539</v>
      </c>
      <c r="C43" s="335" t="s">
        <v>540</v>
      </c>
      <c r="D43" s="336">
        <f>SUM(D44:D49)</f>
        <v>0</v>
      </c>
      <c r="E43" s="336">
        <f>SUM(E44:E49)</f>
        <v>0</v>
      </c>
    </row>
    <row r="44" spans="1:5" ht="15.75" customHeight="1">
      <c r="A44" s="279">
        <v>18</v>
      </c>
      <c r="B44" s="337" t="s">
        <v>541</v>
      </c>
      <c r="C44" s="338" t="s">
        <v>542</v>
      </c>
      <c r="D44" s="339"/>
      <c r="E44" s="339"/>
    </row>
    <row r="45" spans="1:5" ht="15.75" customHeight="1">
      <c r="A45" s="279">
        <v>19</v>
      </c>
      <c r="B45" s="337" t="s">
        <v>543</v>
      </c>
      <c r="C45" s="338" t="s">
        <v>544</v>
      </c>
      <c r="D45" s="339"/>
      <c r="E45" s="339"/>
    </row>
    <row r="46" spans="1:5" ht="15.75" customHeight="1">
      <c r="A46" s="279">
        <v>20</v>
      </c>
      <c r="B46" s="337" t="s">
        <v>545</v>
      </c>
      <c r="C46" s="338" t="s">
        <v>546</v>
      </c>
      <c r="D46" s="339"/>
      <c r="E46" s="339"/>
    </row>
    <row r="47" spans="1:5" ht="15.75" customHeight="1">
      <c r="A47" s="279">
        <v>21</v>
      </c>
      <c r="B47" s="337" t="s">
        <v>547</v>
      </c>
      <c r="C47" s="338" t="s">
        <v>548</v>
      </c>
      <c r="D47" s="339"/>
      <c r="E47" s="339"/>
    </row>
    <row r="48" spans="1:5" ht="15.75" customHeight="1">
      <c r="A48" s="279">
        <v>22</v>
      </c>
      <c r="B48" s="337" t="s">
        <v>549</v>
      </c>
      <c r="C48" s="338" t="s">
        <v>550</v>
      </c>
      <c r="D48" s="339"/>
      <c r="E48" s="339"/>
    </row>
    <row r="49" spans="1:5" ht="15.75" customHeight="1">
      <c r="A49" s="279">
        <v>23</v>
      </c>
      <c r="B49" s="337" t="s">
        <v>551</v>
      </c>
      <c r="C49" s="338" t="s">
        <v>552</v>
      </c>
      <c r="D49" s="339"/>
      <c r="E49" s="339"/>
    </row>
    <row r="50" spans="1:5" ht="19.5" customHeight="1">
      <c r="A50" s="279">
        <v>24</v>
      </c>
      <c r="B50" s="334" t="s">
        <v>553</v>
      </c>
      <c r="C50" s="335" t="s">
        <v>554</v>
      </c>
      <c r="D50" s="336">
        <f>SUM(D51:D59)</f>
        <v>0</v>
      </c>
      <c r="E50" s="336">
        <f>SUM(E51:E59)</f>
        <v>0</v>
      </c>
    </row>
    <row r="51" spans="1:5" ht="15.75" customHeight="1">
      <c r="A51" s="279">
        <v>25</v>
      </c>
      <c r="B51" s="337" t="s">
        <v>555</v>
      </c>
      <c r="C51" s="338" t="s">
        <v>556</v>
      </c>
      <c r="D51" s="339"/>
      <c r="E51" s="339"/>
    </row>
    <row r="52" spans="1:5" ht="15.75" customHeight="1">
      <c r="A52" s="279">
        <v>26</v>
      </c>
      <c r="B52" s="337" t="s">
        <v>557</v>
      </c>
      <c r="C52" s="338" t="s">
        <v>558</v>
      </c>
      <c r="D52" s="339"/>
      <c r="E52" s="339"/>
    </row>
    <row r="53" spans="1:5" ht="15.75" customHeight="1">
      <c r="A53" s="279">
        <v>27</v>
      </c>
      <c r="B53" s="337" t="s">
        <v>559</v>
      </c>
      <c r="C53" s="338" t="s">
        <v>560</v>
      </c>
      <c r="D53" s="339"/>
      <c r="E53" s="339"/>
    </row>
    <row r="54" spans="1:5" ht="15.75" customHeight="1">
      <c r="A54" s="279">
        <v>28</v>
      </c>
      <c r="B54" s="337" t="s">
        <v>561</v>
      </c>
      <c r="C54" s="338" t="s">
        <v>562</v>
      </c>
      <c r="D54" s="339"/>
      <c r="E54" s="339"/>
    </row>
    <row r="55" spans="1:5" ht="15.75" customHeight="1">
      <c r="A55" s="279">
        <v>29</v>
      </c>
      <c r="B55" s="337" t="s">
        <v>563</v>
      </c>
      <c r="C55" s="338" t="s">
        <v>564</v>
      </c>
      <c r="D55" s="339"/>
      <c r="E55" s="339"/>
    </row>
    <row r="56" spans="1:5" ht="15.75" customHeight="1">
      <c r="A56" s="279">
        <v>30</v>
      </c>
      <c r="B56" s="337" t="s">
        <v>565</v>
      </c>
      <c r="C56" s="338" t="s">
        <v>566</v>
      </c>
      <c r="D56" s="339"/>
      <c r="E56" s="339"/>
    </row>
    <row r="57" spans="1:5" ht="15.75" customHeight="1">
      <c r="A57" s="279">
        <v>31</v>
      </c>
      <c r="B57" s="337" t="s">
        <v>567</v>
      </c>
      <c r="C57" s="338" t="s">
        <v>568</v>
      </c>
      <c r="D57" s="339"/>
      <c r="E57" s="339"/>
    </row>
    <row r="58" spans="1:5" ht="15.75" customHeight="1">
      <c r="A58" s="279">
        <v>32</v>
      </c>
      <c r="B58" s="337" t="s">
        <v>569</v>
      </c>
      <c r="C58" s="338" t="s">
        <v>570</v>
      </c>
      <c r="D58" s="339"/>
      <c r="E58" s="339"/>
    </row>
    <row r="59" spans="1:5" ht="15.75" customHeight="1">
      <c r="A59" s="279">
        <v>33</v>
      </c>
      <c r="B59" s="337" t="s">
        <v>571</v>
      </c>
      <c r="C59" s="338" t="s">
        <v>572</v>
      </c>
      <c r="D59" s="339"/>
      <c r="E59" s="339"/>
    </row>
    <row r="60" spans="1:5" ht="19.5" customHeight="1">
      <c r="A60" s="279">
        <v>34</v>
      </c>
      <c r="B60" s="334" t="s">
        <v>573</v>
      </c>
      <c r="C60" s="335" t="s">
        <v>574</v>
      </c>
      <c r="D60" s="336">
        <f>SUM(D61:D66)</f>
        <v>0</v>
      </c>
      <c r="E60" s="336">
        <f>SUM(E61:E66)</f>
        <v>0</v>
      </c>
    </row>
    <row r="61" spans="1:5" ht="15.75" customHeight="1">
      <c r="A61" s="279">
        <v>35</v>
      </c>
      <c r="B61" s="337" t="s">
        <v>575</v>
      </c>
      <c r="C61" s="338" t="s">
        <v>576</v>
      </c>
      <c r="D61" s="339"/>
      <c r="E61" s="339"/>
    </row>
    <row r="62" spans="1:5" ht="15.75" customHeight="1">
      <c r="A62" s="279">
        <v>36</v>
      </c>
      <c r="B62" s="337" t="s">
        <v>577</v>
      </c>
      <c r="C62" s="338" t="s">
        <v>578</v>
      </c>
      <c r="D62" s="339"/>
      <c r="E62" s="339"/>
    </row>
    <row r="63" spans="1:5" ht="15.75" customHeight="1">
      <c r="A63" s="279">
        <v>37</v>
      </c>
      <c r="B63" s="337" t="s">
        <v>579</v>
      </c>
      <c r="C63" s="338" t="s">
        <v>580</v>
      </c>
      <c r="D63" s="339"/>
      <c r="E63" s="339"/>
    </row>
    <row r="64" spans="1:5" ht="15.75" customHeight="1">
      <c r="A64" s="279">
        <v>38</v>
      </c>
      <c r="B64" s="337" t="s">
        <v>581</v>
      </c>
      <c r="C64" s="338" t="s">
        <v>582</v>
      </c>
      <c r="D64" s="339"/>
      <c r="E64" s="339"/>
    </row>
    <row r="65" spans="1:5" ht="15.75" customHeight="1">
      <c r="A65" s="279">
        <v>39</v>
      </c>
      <c r="B65" s="337" t="s">
        <v>583</v>
      </c>
      <c r="C65" s="338" t="s">
        <v>584</v>
      </c>
      <c r="D65" s="339"/>
      <c r="E65" s="339"/>
    </row>
    <row r="66" spans="1:5" ht="15.75" customHeight="1">
      <c r="A66" s="279">
        <v>40</v>
      </c>
      <c r="B66" s="337" t="s">
        <v>585</v>
      </c>
      <c r="C66" s="338" t="s">
        <v>586</v>
      </c>
      <c r="D66" s="339"/>
      <c r="E66" s="339"/>
    </row>
    <row r="67" spans="1:5" ht="19.5" customHeight="1">
      <c r="A67" s="279">
        <v>41</v>
      </c>
      <c r="B67" s="334" t="s">
        <v>587</v>
      </c>
      <c r="C67" s="335" t="s">
        <v>588</v>
      </c>
      <c r="D67" s="336">
        <f>SUM(D68:D73)</f>
        <v>0</v>
      </c>
      <c r="E67" s="336">
        <f>SUM(E68:E73)</f>
        <v>0</v>
      </c>
    </row>
    <row r="68" spans="1:5" ht="15.75" customHeight="1">
      <c r="A68" s="279">
        <v>42</v>
      </c>
      <c r="B68" s="337" t="s">
        <v>589</v>
      </c>
      <c r="C68" s="338" t="s">
        <v>590</v>
      </c>
      <c r="D68" s="339"/>
      <c r="E68" s="339"/>
    </row>
    <row r="69" spans="1:5" ht="15.75" customHeight="1">
      <c r="A69" s="279">
        <v>43</v>
      </c>
      <c r="B69" s="337" t="s">
        <v>591</v>
      </c>
      <c r="C69" s="338" t="s">
        <v>592</v>
      </c>
      <c r="D69" s="339"/>
      <c r="E69" s="339"/>
    </row>
    <row r="70" spans="1:5" ht="15.75" customHeight="1">
      <c r="A70" s="279">
        <v>44</v>
      </c>
      <c r="B70" s="337" t="s">
        <v>593</v>
      </c>
      <c r="C70" s="338" t="s">
        <v>594</v>
      </c>
      <c r="D70" s="339"/>
      <c r="E70" s="339"/>
    </row>
    <row r="71" spans="1:5" ht="15.75" customHeight="1">
      <c r="A71" s="279">
        <v>45</v>
      </c>
      <c r="B71" s="337" t="s">
        <v>595</v>
      </c>
      <c r="C71" s="338" t="s">
        <v>596</v>
      </c>
      <c r="D71" s="339"/>
      <c r="E71" s="339"/>
    </row>
    <row r="72" spans="1:5" ht="15.75" customHeight="1">
      <c r="A72" s="279">
        <v>46</v>
      </c>
      <c r="B72" s="337" t="s">
        <v>597</v>
      </c>
      <c r="C72" s="338" t="s">
        <v>598</v>
      </c>
      <c r="D72" s="339"/>
      <c r="E72" s="339"/>
    </row>
    <row r="73" spans="1:5" ht="15.75" customHeight="1">
      <c r="A73" s="279">
        <v>47</v>
      </c>
      <c r="B73" s="337" t="s">
        <v>599</v>
      </c>
      <c r="C73" s="338" t="s">
        <v>600</v>
      </c>
      <c r="D73" s="339"/>
      <c r="E73" s="339"/>
    </row>
    <row r="74" spans="1:5" ht="19.5" customHeight="1">
      <c r="A74" s="279">
        <v>48</v>
      </c>
      <c r="B74" s="334" t="s">
        <v>601</v>
      </c>
      <c r="C74" s="335" t="s">
        <v>602</v>
      </c>
      <c r="D74" s="336">
        <f>SUM(D75:D80)</f>
        <v>0</v>
      </c>
      <c r="E74" s="336">
        <f>SUM(E75:E80)</f>
        <v>0</v>
      </c>
    </row>
    <row r="75" spans="1:5" ht="15.75" customHeight="1">
      <c r="A75" s="279">
        <v>49</v>
      </c>
      <c r="B75" s="337" t="s">
        <v>603</v>
      </c>
      <c r="C75" s="338" t="s">
        <v>604</v>
      </c>
      <c r="D75" s="339"/>
      <c r="E75" s="339"/>
    </row>
    <row r="76" spans="1:5" ht="15.75" customHeight="1">
      <c r="A76" s="279">
        <v>50</v>
      </c>
      <c r="B76" s="337" t="s">
        <v>605</v>
      </c>
      <c r="C76" s="338" t="s">
        <v>606</v>
      </c>
      <c r="D76" s="339"/>
      <c r="E76" s="339"/>
    </row>
    <row r="77" spans="1:5" ht="15.75" customHeight="1">
      <c r="A77" s="279">
        <v>51</v>
      </c>
      <c r="B77" s="337" t="s">
        <v>607</v>
      </c>
      <c r="C77" s="338" t="s">
        <v>608</v>
      </c>
      <c r="D77" s="339"/>
      <c r="E77" s="339"/>
    </row>
    <row r="78" spans="1:5" ht="15.75" customHeight="1">
      <c r="A78" s="279">
        <v>52</v>
      </c>
      <c r="B78" s="337" t="s">
        <v>609</v>
      </c>
      <c r="C78" s="338" t="s">
        <v>610</v>
      </c>
      <c r="D78" s="339"/>
      <c r="E78" s="339"/>
    </row>
    <row r="79" spans="1:5" ht="15.75" customHeight="1">
      <c r="A79" s="279">
        <v>53</v>
      </c>
      <c r="B79" s="337" t="s">
        <v>611</v>
      </c>
      <c r="C79" s="338" t="s">
        <v>612</v>
      </c>
      <c r="D79" s="339"/>
      <c r="E79" s="339"/>
    </row>
    <row r="80" spans="1:5" ht="15.75" customHeight="1">
      <c r="A80" s="279">
        <v>54</v>
      </c>
      <c r="B80" s="337" t="s">
        <v>613</v>
      </c>
      <c r="C80" s="338" t="s">
        <v>614</v>
      </c>
      <c r="D80" s="339"/>
      <c r="E80" s="339"/>
    </row>
    <row r="81" spans="1:5" ht="22.5" customHeight="1">
      <c r="A81" s="279">
        <v>55</v>
      </c>
      <c r="B81" s="334" t="s">
        <v>615</v>
      </c>
      <c r="C81" s="335" t="s">
        <v>616</v>
      </c>
      <c r="D81" s="340">
        <f>SUM(D82:D87)</f>
        <v>0</v>
      </c>
      <c r="E81" s="340">
        <f>SUM(E82:E87)</f>
        <v>0</v>
      </c>
    </row>
    <row r="82" spans="1:5" ht="15.75" customHeight="1">
      <c r="A82" s="279">
        <v>56</v>
      </c>
      <c r="B82" s="337" t="s">
        <v>617</v>
      </c>
      <c r="C82" s="338" t="s">
        <v>618</v>
      </c>
      <c r="D82" s="339"/>
      <c r="E82" s="339"/>
    </row>
    <row r="83" spans="1:5" ht="15.75" customHeight="1">
      <c r="A83" s="279">
        <v>57</v>
      </c>
      <c r="B83" s="337" t="s">
        <v>619</v>
      </c>
      <c r="C83" s="338" t="s">
        <v>620</v>
      </c>
      <c r="D83" s="339"/>
      <c r="E83" s="339"/>
    </row>
    <row r="84" spans="1:5" ht="15.75" customHeight="1">
      <c r="A84" s="279">
        <v>58</v>
      </c>
      <c r="B84" s="337" t="s">
        <v>621</v>
      </c>
      <c r="C84" s="338" t="s">
        <v>622</v>
      </c>
      <c r="D84" s="339"/>
      <c r="E84" s="339"/>
    </row>
    <row r="85" spans="1:5" ht="15.75" customHeight="1">
      <c r="A85" s="279">
        <v>59</v>
      </c>
      <c r="B85" s="337" t="s">
        <v>623</v>
      </c>
      <c r="C85" s="338" t="s">
        <v>624</v>
      </c>
      <c r="D85" s="339"/>
      <c r="E85" s="339"/>
    </row>
    <row r="86" spans="1:5" ht="15.75" customHeight="1">
      <c r="A86" s="279">
        <v>60</v>
      </c>
      <c r="B86" s="337" t="s">
        <v>625</v>
      </c>
      <c r="C86" s="338" t="s">
        <v>626</v>
      </c>
      <c r="D86" s="339"/>
      <c r="E86" s="339"/>
    </row>
    <row r="87" spans="1:5" ht="15.75" customHeight="1">
      <c r="A87" s="279">
        <v>61</v>
      </c>
      <c r="B87" s="337" t="s">
        <v>627</v>
      </c>
      <c r="C87" s="338" t="s">
        <v>628</v>
      </c>
      <c r="D87" s="339"/>
      <c r="E87" s="339"/>
    </row>
    <row r="88" spans="1:5" ht="23.25" customHeight="1">
      <c r="A88" s="279">
        <v>62</v>
      </c>
      <c r="B88" s="334" t="s">
        <v>629</v>
      </c>
      <c r="C88" s="335" t="s">
        <v>630</v>
      </c>
      <c r="D88" s="340">
        <f>SUM(D89:D96)</f>
        <v>0</v>
      </c>
      <c r="E88" s="340">
        <f>SUM(E89:E96)</f>
        <v>0</v>
      </c>
    </row>
    <row r="89" spans="1:5" ht="15.75" customHeight="1">
      <c r="A89" s="279">
        <v>63</v>
      </c>
      <c r="B89" s="337" t="s">
        <v>631</v>
      </c>
      <c r="C89" s="338" t="s">
        <v>632</v>
      </c>
      <c r="D89" s="339"/>
      <c r="E89" s="339"/>
    </row>
    <row r="90" spans="1:5" ht="15.75" customHeight="1">
      <c r="A90" s="279">
        <v>64</v>
      </c>
      <c r="B90" s="337" t="s">
        <v>633</v>
      </c>
      <c r="C90" s="338" t="s">
        <v>634</v>
      </c>
      <c r="D90" s="339"/>
      <c r="E90" s="339"/>
    </row>
    <row r="91" spans="1:5" ht="24">
      <c r="A91" s="279">
        <v>65</v>
      </c>
      <c r="B91" s="337" t="s">
        <v>635</v>
      </c>
      <c r="C91" s="338" t="s">
        <v>636</v>
      </c>
      <c r="D91" s="339"/>
      <c r="E91" s="339"/>
    </row>
    <row r="92" spans="1:5" ht="15.75" customHeight="1">
      <c r="A92" s="279">
        <v>66</v>
      </c>
      <c r="B92" s="337" t="s">
        <v>637</v>
      </c>
      <c r="C92" s="338" t="s">
        <v>638</v>
      </c>
      <c r="D92" s="339"/>
      <c r="E92" s="339"/>
    </row>
    <row r="93" spans="1:5" ht="15.75" customHeight="1">
      <c r="A93" s="279">
        <v>67</v>
      </c>
      <c r="B93" s="337" t="s">
        <v>639</v>
      </c>
      <c r="C93" s="338" t="s">
        <v>640</v>
      </c>
      <c r="D93" s="339"/>
      <c r="E93" s="339"/>
    </row>
    <row r="94" spans="1:5" ht="15.75" customHeight="1">
      <c r="A94" s="279">
        <v>68</v>
      </c>
      <c r="B94" s="337" t="s">
        <v>641</v>
      </c>
      <c r="C94" s="338" t="s">
        <v>642</v>
      </c>
      <c r="D94" s="339"/>
      <c r="E94" s="339"/>
    </row>
    <row r="95" spans="1:5" ht="15.75" customHeight="1">
      <c r="A95" s="279">
        <v>69</v>
      </c>
      <c r="B95" s="337" t="s">
        <v>643</v>
      </c>
      <c r="C95" s="338" t="s">
        <v>644</v>
      </c>
      <c r="D95" s="339"/>
      <c r="E95" s="339"/>
    </row>
    <row r="96" spans="1:5" ht="15.75" customHeight="1">
      <c r="A96" s="279">
        <v>70</v>
      </c>
      <c r="B96" s="337" t="s">
        <v>645</v>
      </c>
      <c r="C96" s="338" t="s">
        <v>646</v>
      </c>
      <c r="D96" s="339"/>
      <c r="E96" s="339"/>
    </row>
    <row r="97" spans="1:5" ht="19.5" customHeight="1">
      <c r="A97" s="279">
        <v>71</v>
      </c>
      <c r="B97" s="334" t="s">
        <v>647</v>
      </c>
      <c r="C97" s="332" t="s">
        <v>648</v>
      </c>
      <c r="D97" s="340">
        <f>SUM(D98:D106)</f>
        <v>0</v>
      </c>
      <c r="E97" s="340">
        <f>SUM(E98:E106)</f>
        <v>0</v>
      </c>
    </row>
    <row r="98" spans="1:5" ht="15.75" customHeight="1">
      <c r="A98" s="279">
        <v>72</v>
      </c>
      <c r="B98" s="337" t="s">
        <v>649</v>
      </c>
      <c r="C98" s="338" t="s">
        <v>650</v>
      </c>
      <c r="D98" s="339"/>
      <c r="E98" s="339"/>
    </row>
    <row r="99" spans="1:5" ht="15.75" customHeight="1">
      <c r="A99" s="279">
        <v>73</v>
      </c>
      <c r="B99" s="337" t="s">
        <v>651</v>
      </c>
      <c r="C99" s="338" t="s">
        <v>652</v>
      </c>
      <c r="D99" s="339"/>
      <c r="E99" s="339"/>
    </row>
    <row r="100" spans="1:5" ht="15.75" customHeight="1">
      <c r="A100" s="279">
        <v>74</v>
      </c>
      <c r="B100" s="337" t="s">
        <v>653</v>
      </c>
      <c r="C100" s="338" t="s">
        <v>654</v>
      </c>
      <c r="D100" s="339"/>
      <c r="E100" s="339"/>
    </row>
    <row r="101" spans="1:5" ht="15.75" customHeight="1">
      <c r="A101" s="279">
        <v>75</v>
      </c>
      <c r="B101" s="337" t="s">
        <v>655</v>
      </c>
      <c r="C101" s="338" t="s">
        <v>656</v>
      </c>
      <c r="D101" s="339"/>
      <c r="E101" s="339"/>
    </row>
    <row r="102" spans="1:5" ht="15.75" customHeight="1">
      <c r="A102" s="279">
        <v>76</v>
      </c>
      <c r="B102" s="337" t="s">
        <v>657</v>
      </c>
      <c r="C102" s="338" t="s">
        <v>658</v>
      </c>
      <c r="D102" s="339"/>
      <c r="E102" s="339"/>
    </row>
    <row r="103" spans="1:5" ht="15.75" customHeight="1">
      <c r="A103" s="279">
        <v>77</v>
      </c>
      <c r="B103" s="337" t="s">
        <v>659</v>
      </c>
      <c r="C103" s="338" t="s">
        <v>660</v>
      </c>
      <c r="D103" s="339"/>
      <c r="E103" s="339"/>
    </row>
    <row r="104" spans="1:5" ht="15.75" customHeight="1">
      <c r="A104" s="279">
        <v>78</v>
      </c>
      <c r="B104" s="337" t="s">
        <v>661</v>
      </c>
      <c r="C104" s="338" t="s">
        <v>662</v>
      </c>
      <c r="D104" s="339"/>
      <c r="E104" s="339"/>
    </row>
    <row r="105" spans="1:5" ht="15.75" customHeight="1">
      <c r="A105" s="279">
        <v>79</v>
      </c>
      <c r="B105" s="337" t="s">
        <v>663</v>
      </c>
      <c r="C105" s="338" t="s">
        <v>664</v>
      </c>
      <c r="D105" s="339"/>
      <c r="E105" s="339"/>
    </row>
    <row r="106" spans="1:5" ht="15.75" customHeight="1">
      <c r="A106" s="279">
        <v>80</v>
      </c>
      <c r="B106" s="337" t="s">
        <v>665</v>
      </c>
      <c r="C106" s="338" t="s">
        <v>666</v>
      </c>
      <c r="D106" s="339"/>
      <c r="E106" s="339"/>
    </row>
    <row r="107" spans="2:5" s="132" customFormat="1" ht="15" customHeight="1">
      <c r="B107" s="341"/>
      <c r="C107" s="341"/>
      <c r="D107" s="322"/>
      <c r="E107" s="322"/>
    </row>
    <row r="108" spans="2:5" ht="19.5" customHeight="1">
      <c r="B108" s="342"/>
      <c r="C108" s="343"/>
      <c r="D108" s="344"/>
      <c r="E108" s="344"/>
    </row>
    <row r="111" spans="3:4" ht="12">
      <c r="C111" s="681"/>
      <c r="D111" s="682"/>
    </row>
    <row r="115" spans="3:4" ht="12">
      <c r="C115" s="681"/>
      <c r="D115" s="681"/>
    </row>
    <row r="116" spans="3:4" ht="12">
      <c r="C116" s="681"/>
      <c r="D116" s="681"/>
    </row>
  </sheetData>
  <sheetProtection/>
  <mergeCells count="3">
    <mergeCell ref="C111:D111"/>
    <mergeCell ref="C115:D115"/>
    <mergeCell ref="C116:D1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7"/>
  <sheetViews>
    <sheetView view="pageBreakPreview" zoomScale="80" zoomScaleSheetLayoutView="80" zoomScalePageLayoutView="0" workbookViewId="0" topLeftCell="A1">
      <selection activeCell="A1" sqref="A1:IV16384"/>
    </sheetView>
  </sheetViews>
  <sheetFormatPr defaultColWidth="9.140625" defaultRowHeight="12.75"/>
  <cols>
    <col min="1" max="1" width="4.421875" style="365" customWidth="1"/>
    <col min="2" max="2" width="12.28125" style="401" customWidth="1"/>
    <col min="3" max="3" width="11.140625" style="401" customWidth="1"/>
    <col min="4" max="4" width="16.140625" style="365" customWidth="1"/>
    <col min="5" max="5" width="4.00390625" style="365" hidden="1" customWidth="1"/>
    <col min="6" max="6" width="37.8515625" style="401" customWidth="1"/>
    <col min="7" max="7" width="12.7109375" style="365" customWidth="1"/>
    <col min="8" max="8" width="12.8515625" style="365" customWidth="1"/>
    <col min="9" max="9" width="11.28125" style="365" customWidth="1"/>
    <col min="10" max="10" width="13.140625" style="365" customWidth="1"/>
    <col min="11" max="16384" width="9.140625" style="365" customWidth="1"/>
  </cols>
  <sheetData>
    <row r="1" spans="1:10" s="132" customFormat="1" ht="15" customHeight="1">
      <c r="A1" s="1" t="s">
        <v>0</v>
      </c>
      <c r="B1" s="2"/>
      <c r="C1" s="2"/>
      <c r="D1" s="319"/>
      <c r="E1" s="319"/>
      <c r="F1" s="319"/>
      <c r="G1" s="319"/>
      <c r="H1" s="141"/>
      <c r="I1" s="319"/>
      <c r="J1" s="141"/>
    </row>
    <row r="2" spans="1:11" s="132" customFormat="1" ht="12.75">
      <c r="A2" s="1" t="s">
        <v>1</v>
      </c>
      <c r="B2" s="2"/>
      <c r="C2" s="2"/>
      <c r="D2" s="319"/>
      <c r="E2" s="319"/>
      <c r="F2" s="319"/>
      <c r="G2" s="134" t="s">
        <v>156</v>
      </c>
      <c r="H2" s="134"/>
      <c r="I2" s="126"/>
      <c r="J2" s="127"/>
      <c r="K2" s="185"/>
    </row>
    <row r="3" spans="2:11" s="132" customFormat="1" ht="12.75">
      <c r="B3" s="320"/>
      <c r="C3" s="320"/>
      <c r="D3" s="319"/>
      <c r="E3" s="319"/>
      <c r="F3" s="319"/>
      <c r="G3" s="134" t="s">
        <v>157</v>
      </c>
      <c r="H3" s="135"/>
      <c r="I3" s="126"/>
      <c r="J3" s="127"/>
      <c r="K3" s="185"/>
    </row>
    <row r="4" spans="1:12" s="349" customFormat="1" ht="15" customHeight="1">
      <c r="A4" s="1" t="s">
        <v>667</v>
      </c>
      <c r="B4" s="347"/>
      <c r="C4" s="347"/>
      <c r="D4" s="347"/>
      <c r="E4" s="347"/>
      <c r="F4" s="347"/>
      <c r="G4" s="134"/>
      <c r="H4" s="136"/>
      <c r="I4" s="126"/>
      <c r="J4" s="127"/>
      <c r="K4" s="185"/>
      <c r="L4" s="348"/>
    </row>
    <row r="5" spans="1:12" s="4" customFormat="1" ht="15" customHeight="1">
      <c r="A5" s="6"/>
      <c r="B5" s="7"/>
      <c r="C5" s="7"/>
      <c r="D5" s="8"/>
      <c r="E5" s="8"/>
      <c r="F5" s="350" t="s">
        <v>668</v>
      </c>
      <c r="G5" s="134" t="s">
        <v>158</v>
      </c>
      <c r="H5" s="135"/>
      <c r="I5" s="126"/>
      <c r="J5" s="127"/>
      <c r="K5" s="185"/>
      <c r="L5" s="5"/>
    </row>
    <row r="6" spans="1:12" s="4" customFormat="1" ht="12.75">
      <c r="A6" s="9" t="s">
        <v>669</v>
      </c>
      <c r="B6" s="7"/>
      <c r="C6" s="7"/>
      <c r="D6" s="8"/>
      <c r="E6" s="8"/>
      <c r="F6" s="8"/>
      <c r="G6" s="135"/>
      <c r="H6" s="136"/>
      <c r="I6" s="133"/>
      <c r="J6" s="133"/>
      <c r="K6" s="185"/>
      <c r="L6" s="5"/>
    </row>
    <row r="7" spans="1:12" s="4" customFormat="1" ht="11.25" customHeight="1">
      <c r="A7" s="9"/>
      <c r="B7" s="7"/>
      <c r="C7" s="7"/>
      <c r="D7" s="8"/>
      <c r="E7" s="8"/>
      <c r="F7" s="8"/>
      <c r="G7" s="134" t="s">
        <v>159</v>
      </c>
      <c r="H7" s="135"/>
      <c r="I7" s="128"/>
      <c r="J7" s="133"/>
      <c r="K7" s="185"/>
      <c r="L7" s="5"/>
    </row>
    <row r="8" spans="1:11" s="4" customFormat="1" ht="12.75">
      <c r="A8" s="9"/>
      <c r="B8" s="7"/>
      <c r="C8" s="7"/>
      <c r="D8" s="8"/>
      <c r="E8" s="8"/>
      <c r="F8" s="8"/>
      <c r="G8" s="137"/>
      <c r="H8" s="136"/>
      <c r="I8" s="128"/>
      <c r="J8" s="133"/>
      <c r="K8" s="185"/>
    </row>
    <row r="9" spans="1:16" s="355" customFormat="1" ht="13.5" customHeight="1">
      <c r="A9" s="351" t="s">
        <v>670</v>
      </c>
      <c r="B9" s="352"/>
      <c r="C9" s="352"/>
      <c r="D9" s="353"/>
      <c r="E9" s="353"/>
      <c r="F9" s="354"/>
      <c r="G9" s="134"/>
      <c r="H9" s="135"/>
      <c r="I9" s="133"/>
      <c r="J9" s="133"/>
      <c r="K9" s="133"/>
      <c r="L9" s="354"/>
      <c r="M9" s="354"/>
      <c r="N9" s="354"/>
      <c r="O9" s="354"/>
      <c r="P9" s="354"/>
    </row>
    <row r="10" spans="1:16" s="4" customFormat="1" ht="13.5" customHeight="1">
      <c r="A10" s="9"/>
      <c r="B10" s="12"/>
      <c r="C10" s="12"/>
      <c r="D10" s="9"/>
      <c r="E10" s="11"/>
      <c r="F10" s="11"/>
      <c r="G10" s="134" t="s">
        <v>160</v>
      </c>
      <c r="H10" s="135"/>
      <c r="I10" s="129"/>
      <c r="J10" s="133"/>
      <c r="K10" s="185"/>
      <c r="L10" s="5"/>
      <c r="M10" s="5"/>
      <c r="N10" s="5"/>
      <c r="O10" s="5"/>
      <c r="P10" s="5"/>
    </row>
    <row r="11" spans="1:16" s="360" customFormat="1" ht="12.75" customHeight="1">
      <c r="A11" s="9" t="s">
        <v>671</v>
      </c>
      <c r="B11" s="356"/>
      <c r="C11" s="356"/>
      <c r="D11" s="357"/>
      <c r="E11" s="358"/>
      <c r="F11" s="358"/>
      <c r="G11" s="134"/>
      <c r="H11" s="135"/>
      <c r="I11" s="129"/>
      <c r="J11" s="133"/>
      <c r="K11" s="185"/>
      <c r="L11" s="359"/>
      <c r="M11" s="359"/>
      <c r="N11" s="359"/>
      <c r="O11" s="359"/>
      <c r="P11" s="359"/>
    </row>
    <row r="12" spans="1:11" s="4" customFormat="1" ht="12.75">
      <c r="A12" s="9"/>
      <c r="B12" s="12"/>
      <c r="C12" s="12"/>
      <c r="D12" s="11"/>
      <c r="E12" s="11"/>
      <c r="F12" s="11"/>
      <c r="G12" s="134" t="s">
        <v>161</v>
      </c>
      <c r="H12" s="137"/>
      <c r="I12" s="133"/>
      <c r="J12" s="133"/>
      <c r="K12" s="185"/>
    </row>
    <row r="13" spans="1:11" s="4" customFormat="1" ht="12.75">
      <c r="A13" s="9"/>
      <c r="B13" s="12"/>
      <c r="C13" s="12"/>
      <c r="D13" s="11"/>
      <c r="E13" s="11"/>
      <c r="F13" s="11"/>
      <c r="G13" s="134"/>
      <c r="H13" s="134"/>
      <c r="I13" s="133"/>
      <c r="J13" s="133"/>
      <c r="K13" s="185"/>
    </row>
    <row r="14" spans="1:11" s="355" customFormat="1" ht="12" customHeight="1">
      <c r="A14" s="351" t="s">
        <v>672</v>
      </c>
      <c r="B14" s="352"/>
      <c r="C14" s="352"/>
      <c r="D14" s="353"/>
      <c r="E14" s="353"/>
      <c r="G14" s="134" t="s">
        <v>162</v>
      </c>
      <c r="H14" s="136"/>
      <c r="I14" s="133"/>
      <c r="J14" s="133"/>
      <c r="K14" s="185"/>
    </row>
    <row r="15" spans="1:10" s="355" customFormat="1" ht="12.75">
      <c r="A15" s="351"/>
      <c r="B15" s="352"/>
      <c r="C15" s="352"/>
      <c r="D15" s="353"/>
      <c r="E15" s="353"/>
      <c r="F15" s="351"/>
      <c r="G15" s="353"/>
      <c r="H15" s="351"/>
      <c r="J15" s="361"/>
    </row>
    <row r="16" spans="1:10" ht="12.75">
      <c r="A16" s="362"/>
      <c r="B16" s="362"/>
      <c r="C16" s="362"/>
      <c r="D16" s="363"/>
      <c r="E16" s="363"/>
      <c r="F16" s="363"/>
      <c r="G16" s="364"/>
      <c r="H16" s="363"/>
      <c r="I16" s="364"/>
      <c r="J16" s="361"/>
    </row>
    <row r="17" spans="1:10" ht="12.75">
      <c r="A17" s="362"/>
      <c r="B17" s="362"/>
      <c r="C17" s="362"/>
      <c r="D17" s="363"/>
      <c r="E17" s="363"/>
      <c r="F17" s="363"/>
      <c r="G17" s="364"/>
      <c r="H17" s="363"/>
      <c r="I17" s="364"/>
      <c r="J17" s="363"/>
    </row>
    <row r="18" spans="1:11" ht="15.75" customHeight="1">
      <c r="A18" s="683" t="s">
        <v>673</v>
      </c>
      <c r="B18" s="683"/>
      <c r="C18" s="683"/>
      <c r="D18" s="683"/>
      <c r="E18" s="683"/>
      <c r="F18" s="683"/>
      <c r="G18" s="683"/>
      <c r="H18" s="683"/>
      <c r="I18" s="683"/>
      <c r="J18" s="683"/>
      <c r="K18" s="355"/>
    </row>
    <row r="19" spans="1:10" s="366" customFormat="1" ht="15" customHeight="1">
      <c r="A19" s="683" t="s">
        <v>6</v>
      </c>
      <c r="B19" s="683"/>
      <c r="C19" s="683"/>
      <c r="D19" s="683"/>
      <c r="E19" s="683"/>
      <c r="F19" s="683"/>
      <c r="G19" s="683"/>
      <c r="H19" s="683"/>
      <c r="I19" s="683"/>
      <c r="J19" s="683"/>
    </row>
    <row r="20" spans="1:9" s="366" customFormat="1" ht="15" customHeight="1">
      <c r="A20" s="367"/>
      <c r="B20" s="368"/>
      <c r="C20" s="368"/>
      <c r="D20" s="368"/>
      <c r="E20" s="368"/>
      <c r="F20" s="368"/>
      <c r="G20" s="368"/>
      <c r="H20" s="10"/>
      <c r="I20" s="368"/>
    </row>
    <row r="21" spans="1:9" s="366" customFormat="1" ht="15" customHeight="1">
      <c r="A21" s="367"/>
      <c r="B21" s="368"/>
      <c r="C21" s="368"/>
      <c r="D21" s="368"/>
      <c r="E21" s="368"/>
      <c r="F21" s="368"/>
      <c r="G21" s="368"/>
      <c r="H21" s="361"/>
      <c r="I21" s="368"/>
    </row>
    <row r="22" spans="1:9" ht="13.5" customHeight="1">
      <c r="A22" s="369"/>
      <c r="B22" s="369"/>
      <c r="C22" s="369"/>
      <c r="D22" s="363"/>
      <c r="E22" s="363"/>
      <c r="F22" s="363"/>
      <c r="G22" s="364"/>
      <c r="H22" s="361"/>
      <c r="I22" s="364"/>
    </row>
    <row r="23" spans="1:10" ht="0.75" customHeight="1">
      <c r="A23" s="369"/>
      <c r="B23" s="370"/>
      <c r="C23" s="370"/>
      <c r="D23" s="371"/>
      <c r="E23" s="371"/>
      <c r="F23" s="246"/>
      <c r="G23" s="262"/>
      <c r="H23" s="262"/>
      <c r="I23" s="262"/>
      <c r="J23" s="262"/>
    </row>
    <row r="24" spans="1:10" s="377" customFormat="1" ht="90" customHeight="1">
      <c r="A24" s="372" t="s">
        <v>674</v>
      </c>
      <c r="B24" s="373" t="s">
        <v>675</v>
      </c>
      <c r="C24" s="374" t="s">
        <v>676</v>
      </c>
      <c r="D24" s="375" t="s">
        <v>677</v>
      </c>
      <c r="E24" s="376"/>
      <c r="F24" s="375" t="s">
        <v>678</v>
      </c>
      <c r="G24" s="375" t="s">
        <v>679</v>
      </c>
      <c r="H24" s="374" t="s">
        <v>680</v>
      </c>
      <c r="I24" s="374" t="s">
        <v>681</v>
      </c>
      <c r="J24" s="373" t="s">
        <v>682</v>
      </c>
    </row>
    <row r="25" spans="1:10" s="386" customFormat="1" ht="12.75">
      <c r="A25" s="378"/>
      <c r="B25" s="273">
        <v>1</v>
      </c>
      <c r="C25" s="379"/>
      <c r="D25" s="380">
        <v>2</v>
      </c>
      <c r="E25" s="381"/>
      <c r="F25" s="382">
        <v>3</v>
      </c>
      <c r="G25" s="380">
        <v>4</v>
      </c>
      <c r="H25" s="383">
        <v>5</v>
      </c>
      <c r="I25" s="384">
        <v>6</v>
      </c>
      <c r="J25" s="385">
        <v>7</v>
      </c>
    </row>
    <row r="26" spans="1:10" ht="12.75">
      <c r="A26" s="387">
        <v>1</v>
      </c>
      <c r="B26" s="388"/>
      <c r="C26" s="389"/>
      <c r="D26" s="390"/>
      <c r="E26" s="391"/>
      <c r="F26" s="392"/>
      <c r="G26" s="393"/>
      <c r="H26" s="394"/>
      <c r="I26" s="393"/>
      <c r="J26" s="394"/>
    </row>
    <row r="27" spans="1:10" ht="12.75">
      <c r="A27" s="387">
        <v>2</v>
      </c>
      <c r="B27" s="388"/>
      <c r="C27" s="389"/>
      <c r="D27" s="395"/>
      <c r="E27" s="396"/>
      <c r="F27" s="392"/>
      <c r="G27" s="393"/>
      <c r="H27" s="393"/>
      <c r="I27" s="393"/>
      <c r="J27" s="394"/>
    </row>
    <row r="28" spans="1:10" ht="12.75">
      <c r="A28" s="387">
        <v>3</v>
      </c>
      <c r="B28" s="388"/>
      <c r="C28" s="389"/>
      <c r="D28" s="395"/>
      <c r="E28" s="396"/>
      <c r="F28" s="392"/>
      <c r="G28" s="393"/>
      <c r="H28" s="393"/>
      <c r="I28" s="393"/>
      <c r="J28" s="394"/>
    </row>
    <row r="29" spans="1:10" ht="12.75">
      <c r="A29" s="387">
        <v>4</v>
      </c>
      <c r="B29" s="388"/>
      <c r="C29" s="389"/>
      <c r="D29" s="395"/>
      <c r="E29" s="396"/>
      <c r="F29" s="392"/>
      <c r="G29" s="393"/>
      <c r="H29" s="393"/>
      <c r="I29" s="393"/>
      <c r="J29" s="394"/>
    </row>
    <row r="30" spans="1:10" ht="12.75">
      <c r="A30" s="387">
        <v>5</v>
      </c>
      <c r="B30" s="388"/>
      <c r="C30" s="389"/>
      <c r="D30" s="395"/>
      <c r="E30" s="396"/>
      <c r="F30" s="392"/>
      <c r="G30" s="393"/>
      <c r="H30" s="393"/>
      <c r="I30" s="393"/>
      <c r="J30" s="394"/>
    </row>
    <row r="31" spans="1:10" ht="12.75">
      <c r="A31" s="387">
        <v>6</v>
      </c>
      <c r="B31" s="388"/>
      <c r="C31" s="389"/>
      <c r="D31" s="395"/>
      <c r="E31" s="396"/>
      <c r="F31" s="392"/>
      <c r="G31" s="393"/>
      <c r="H31" s="393"/>
      <c r="I31" s="393"/>
      <c r="J31" s="394"/>
    </row>
    <row r="32" spans="1:10" ht="12.75">
      <c r="A32" s="387">
        <v>7</v>
      </c>
      <c r="B32" s="388"/>
      <c r="C32" s="389"/>
      <c r="D32" s="395"/>
      <c r="E32" s="396"/>
      <c r="F32" s="392"/>
      <c r="G32" s="393"/>
      <c r="H32" s="393"/>
      <c r="I32" s="393"/>
      <c r="J32" s="394"/>
    </row>
    <row r="33" spans="1:10" ht="12.75">
      <c r="A33" s="387">
        <v>8</v>
      </c>
      <c r="B33" s="388"/>
      <c r="C33" s="389"/>
      <c r="D33" s="395"/>
      <c r="E33" s="396"/>
      <c r="F33" s="397"/>
      <c r="G33" s="398"/>
      <c r="H33" s="398"/>
      <c r="I33" s="399"/>
      <c r="J33" s="394"/>
    </row>
    <row r="34" spans="1:10" ht="12.75">
      <c r="A34" s="387">
        <v>9</v>
      </c>
      <c r="B34" s="388"/>
      <c r="C34" s="389"/>
      <c r="D34" s="395"/>
      <c r="E34" s="396"/>
      <c r="F34" s="397"/>
      <c r="G34" s="398"/>
      <c r="H34" s="398"/>
      <c r="I34" s="399"/>
      <c r="J34" s="394"/>
    </row>
    <row r="35" spans="1:10" ht="12.75">
      <c r="A35" s="387">
        <v>10</v>
      </c>
      <c r="B35" s="388"/>
      <c r="C35" s="389"/>
      <c r="D35" s="395"/>
      <c r="E35" s="396"/>
      <c r="F35" s="397"/>
      <c r="G35" s="398"/>
      <c r="H35" s="398"/>
      <c r="I35" s="399"/>
      <c r="J35" s="394"/>
    </row>
    <row r="36" spans="1:10" ht="12.75">
      <c r="A36" s="387">
        <v>11</v>
      </c>
      <c r="B36" s="388"/>
      <c r="C36" s="389"/>
      <c r="D36" s="395"/>
      <c r="E36" s="396"/>
      <c r="F36" s="397"/>
      <c r="G36" s="398"/>
      <c r="H36" s="398"/>
      <c r="I36" s="399"/>
      <c r="J36" s="394"/>
    </row>
    <row r="37" spans="1:10" ht="12.75">
      <c r="A37" s="387">
        <v>12</v>
      </c>
      <c r="B37" s="388"/>
      <c r="C37" s="389"/>
      <c r="D37" s="395"/>
      <c r="E37" s="396"/>
      <c r="F37" s="397"/>
      <c r="G37" s="398"/>
      <c r="H37" s="398"/>
      <c r="I37" s="399"/>
      <c r="J37" s="394"/>
    </row>
    <row r="38" spans="1:10" ht="12.75">
      <c r="A38" s="387">
        <v>13</v>
      </c>
      <c r="B38" s="388"/>
      <c r="C38" s="389"/>
      <c r="D38" s="395"/>
      <c r="E38" s="396"/>
      <c r="F38" s="397"/>
      <c r="G38" s="398"/>
      <c r="H38" s="398"/>
      <c r="I38" s="399"/>
      <c r="J38" s="394"/>
    </row>
    <row r="39" spans="1:10" ht="12.75">
      <c r="A39" s="387">
        <v>14</v>
      </c>
      <c r="B39" s="388"/>
      <c r="C39" s="389"/>
      <c r="D39" s="395"/>
      <c r="E39" s="396"/>
      <c r="F39" s="397"/>
      <c r="G39" s="398"/>
      <c r="H39" s="398"/>
      <c r="I39" s="399"/>
      <c r="J39" s="394"/>
    </row>
    <row r="40" spans="1:10" ht="12.75">
      <c r="A40" s="387">
        <v>15</v>
      </c>
      <c r="B40" s="388"/>
      <c r="C40" s="389"/>
      <c r="D40" s="395"/>
      <c r="E40" s="396"/>
      <c r="F40" s="397"/>
      <c r="G40" s="398"/>
      <c r="H40" s="398"/>
      <c r="I40" s="399"/>
      <c r="J40" s="394"/>
    </row>
    <row r="41" spans="1:10" ht="12.75">
      <c r="A41" s="387">
        <v>16</v>
      </c>
      <c r="B41" s="388"/>
      <c r="C41" s="389"/>
      <c r="D41" s="395"/>
      <c r="E41" s="396"/>
      <c r="F41" s="397"/>
      <c r="G41" s="398"/>
      <c r="H41" s="398"/>
      <c r="I41" s="399"/>
      <c r="J41" s="394"/>
    </row>
    <row r="42" spans="1:10" ht="12.75">
      <c r="A42" s="387">
        <v>17</v>
      </c>
      <c r="B42" s="388"/>
      <c r="C42" s="389"/>
      <c r="D42" s="395"/>
      <c r="E42" s="396"/>
      <c r="F42" s="397"/>
      <c r="G42" s="398"/>
      <c r="H42" s="398"/>
      <c r="I42" s="399"/>
      <c r="J42" s="394"/>
    </row>
    <row r="43" spans="1:10" ht="12.75">
      <c r="A43" s="387">
        <v>18</v>
      </c>
      <c r="B43" s="388"/>
      <c r="C43" s="389"/>
      <c r="D43" s="395"/>
      <c r="E43" s="396"/>
      <c r="F43" s="397"/>
      <c r="G43" s="398"/>
      <c r="H43" s="398"/>
      <c r="I43" s="399"/>
      <c r="J43" s="394"/>
    </row>
    <row r="44" spans="1:10" ht="12.75">
      <c r="A44" s="387">
        <v>19</v>
      </c>
      <c r="B44" s="388"/>
      <c r="C44" s="389"/>
      <c r="D44" s="395"/>
      <c r="E44" s="396"/>
      <c r="F44" s="397"/>
      <c r="G44" s="398"/>
      <c r="H44" s="398"/>
      <c r="I44" s="399"/>
      <c r="J44" s="394"/>
    </row>
    <row r="45" spans="1:10" ht="12.75">
      <c r="A45" s="387">
        <v>20</v>
      </c>
      <c r="B45" s="388"/>
      <c r="C45" s="389"/>
      <c r="D45" s="395"/>
      <c r="E45" s="396"/>
      <c r="F45" s="397"/>
      <c r="G45" s="398"/>
      <c r="H45" s="398"/>
      <c r="I45" s="399"/>
      <c r="J45" s="394"/>
    </row>
    <row r="46" spans="1:10" ht="12.75">
      <c r="A46" s="387">
        <v>21</v>
      </c>
      <c r="B46" s="388"/>
      <c r="C46" s="389"/>
      <c r="D46" s="395"/>
      <c r="E46" s="396"/>
      <c r="F46" s="397"/>
      <c r="G46" s="398"/>
      <c r="H46" s="398"/>
      <c r="I46" s="399"/>
      <c r="J46" s="394"/>
    </row>
    <row r="47" spans="1:10" ht="12.75">
      <c r="A47" s="387">
        <v>22</v>
      </c>
      <c r="B47" s="388"/>
      <c r="C47" s="389"/>
      <c r="D47" s="395"/>
      <c r="E47" s="396"/>
      <c r="F47" s="397"/>
      <c r="G47" s="398"/>
      <c r="H47" s="398"/>
      <c r="I47" s="399"/>
      <c r="J47" s="394"/>
    </row>
    <row r="48" spans="1:10" ht="12.75">
      <c r="A48" s="387">
        <v>23</v>
      </c>
      <c r="B48" s="388"/>
      <c r="C48" s="389"/>
      <c r="D48" s="395"/>
      <c r="E48" s="396"/>
      <c r="F48" s="397"/>
      <c r="G48" s="398"/>
      <c r="H48" s="398"/>
      <c r="I48" s="399"/>
      <c r="J48" s="394"/>
    </row>
    <row r="49" spans="1:10" ht="12.75">
      <c r="A49" s="387">
        <v>24</v>
      </c>
      <c r="B49" s="388"/>
      <c r="C49" s="389"/>
      <c r="D49" s="395"/>
      <c r="E49" s="396"/>
      <c r="F49" s="397"/>
      <c r="G49" s="398"/>
      <c r="H49" s="398"/>
      <c r="I49" s="399"/>
      <c r="J49" s="394"/>
    </row>
    <row r="50" spans="1:10" ht="12.75">
      <c r="A50" s="387">
        <v>25</v>
      </c>
      <c r="B50" s="388"/>
      <c r="C50" s="389"/>
      <c r="D50" s="395"/>
      <c r="E50" s="396"/>
      <c r="F50" s="397"/>
      <c r="G50" s="398"/>
      <c r="H50" s="398"/>
      <c r="I50" s="399"/>
      <c r="J50" s="394"/>
    </row>
    <row r="51" spans="1:10" ht="12.75">
      <c r="A51" s="400"/>
      <c r="D51" s="402"/>
      <c r="E51" s="403"/>
      <c r="F51" s="379" t="s">
        <v>683</v>
      </c>
      <c r="G51" s="398"/>
      <c r="H51" s="398"/>
      <c r="I51" s="399"/>
      <c r="J51" s="394"/>
    </row>
    <row r="52" spans="1:10" ht="12.75">
      <c r="A52" s="400"/>
      <c r="D52" s="402"/>
      <c r="E52" s="404"/>
      <c r="F52" s="379" t="s">
        <v>684</v>
      </c>
      <c r="G52" s="398"/>
      <c r="H52" s="398"/>
      <c r="I52" s="399"/>
      <c r="J52" s="394"/>
    </row>
    <row r="53" spans="1:10" ht="35.25" customHeight="1">
      <c r="A53" s="400"/>
      <c r="D53" s="402"/>
      <c r="E53" s="405"/>
      <c r="F53" s="379" t="s">
        <v>685</v>
      </c>
      <c r="G53" s="406"/>
      <c r="H53" s="406"/>
      <c r="I53" s="406"/>
      <c r="J53" s="407"/>
    </row>
    <row r="54" ht="12.75">
      <c r="A54" s="400"/>
    </row>
    <row r="55" spans="1:10" ht="12.75">
      <c r="A55" s="400"/>
      <c r="B55" s="684"/>
      <c r="C55" s="684"/>
      <c r="D55" s="684"/>
      <c r="E55" s="684"/>
      <c r="F55" s="684"/>
      <c r="G55" s="408"/>
      <c r="H55" s="408"/>
      <c r="I55" s="408"/>
      <c r="J55" s="408"/>
    </row>
    <row r="56" spans="1:10" ht="12.75">
      <c r="A56" s="400"/>
      <c r="B56" s="370"/>
      <c r="C56" s="370"/>
      <c r="D56" s="408"/>
      <c r="E56" s="408"/>
      <c r="F56" s="370"/>
      <c r="G56" s="408"/>
      <c r="H56" s="408"/>
      <c r="I56" s="408"/>
      <c r="J56" s="183"/>
    </row>
    <row r="57" spans="1:10" ht="12.75">
      <c r="A57" s="400"/>
      <c r="B57" s="370"/>
      <c r="C57" s="370"/>
      <c r="D57" s="408"/>
      <c r="E57" s="408"/>
      <c r="F57" s="370"/>
      <c r="G57" s="408"/>
      <c r="H57" s="408"/>
      <c r="I57" s="408"/>
      <c r="J57" s="5"/>
    </row>
    <row r="58" spans="1:10" ht="12.75">
      <c r="A58" s="400"/>
      <c r="B58" s="75"/>
      <c r="C58" s="370"/>
      <c r="D58" s="408"/>
      <c r="E58" s="408"/>
      <c r="F58" s="370"/>
      <c r="G58" s="408"/>
      <c r="H58" s="408"/>
      <c r="I58" s="408"/>
      <c r="J58" s="5"/>
    </row>
    <row r="59" spans="1:10" ht="12.75">
      <c r="A59" s="400"/>
      <c r="B59" s="370"/>
      <c r="C59" s="370"/>
      <c r="D59" s="408"/>
      <c r="E59" s="408"/>
      <c r="F59" s="370"/>
      <c r="G59" s="408"/>
      <c r="H59" s="408"/>
      <c r="I59" s="408"/>
      <c r="J59" s="5"/>
    </row>
    <row r="60" spans="1:10" ht="12.75">
      <c r="A60" s="400"/>
      <c r="B60" s="684"/>
      <c r="C60" s="684"/>
      <c r="D60" s="684"/>
      <c r="E60" s="684"/>
      <c r="F60" s="684"/>
      <c r="G60" s="408"/>
      <c r="H60" s="408"/>
      <c r="I60" s="408"/>
      <c r="J60" s="408"/>
    </row>
    <row r="61" spans="1:10" ht="12.75">
      <c r="A61" s="400"/>
      <c r="B61" s="684"/>
      <c r="C61" s="684"/>
      <c r="D61" s="684"/>
      <c r="E61" s="684"/>
      <c r="F61" s="684"/>
      <c r="G61" s="408"/>
      <c r="H61" s="408"/>
      <c r="I61" s="408"/>
      <c r="J61" s="408"/>
    </row>
    <row r="62" spans="1:10" ht="12.75">
      <c r="A62" s="400"/>
      <c r="B62" s="370"/>
      <c r="C62" s="370"/>
      <c r="D62" s="408"/>
      <c r="E62" s="408"/>
      <c r="F62" s="370"/>
      <c r="G62" s="408"/>
      <c r="H62" s="408"/>
      <c r="I62" s="408"/>
      <c r="J62" s="408"/>
    </row>
    <row r="63" spans="2:10" ht="12.75">
      <c r="B63" s="370"/>
      <c r="C63" s="370"/>
      <c r="D63" s="408"/>
      <c r="E63" s="408"/>
      <c r="F63" s="370"/>
      <c r="G63" s="408"/>
      <c r="H63" s="408"/>
      <c r="I63" s="408"/>
      <c r="J63" s="408"/>
    </row>
    <row r="64" spans="2:10" ht="12.75">
      <c r="B64" s="370"/>
      <c r="C64" s="370"/>
      <c r="D64" s="408"/>
      <c r="E64" s="408"/>
      <c r="F64" s="370"/>
      <c r="G64" s="408"/>
      <c r="H64" s="408"/>
      <c r="I64" s="408"/>
      <c r="J64" s="408"/>
    </row>
    <row r="65" spans="2:10" ht="12.75">
      <c r="B65" s="370"/>
      <c r="C65" s="370"/>
      <c r="D65" s="408"/>
      <c r="E65" s="408"/>
      <c r="F65" s="370"/>
      <c r="G65" s="408"/>
      <c r="H65" s="408"/>
      <c r="I65" s="408"/>
      <c r="J65" s="408"/>
    </row>
    <row r="66" spans="2:10" ht="12.75">
      <c r="B66" s="370"/>
      <c r="C66" s="370"/>
      <c r="D66" s="408"/>
      <c r="E66" s="408"/>
      <c r="F66" s="370"/>
      <c r="G66" s="408"/>
      <c r="H66" s="408"/>
      <c r="I66" s="408"/>
      <c r="J66" s="408"/>
    </row>
    <row r="67" spans="2:10" ht="12.75">
      <c r="B67" s="370"/>
      <c r="C67" s="370"/>
      <c r="D67" s="408"/>
      <c r="E67" s="408"/>
      <c r="F67" s="370"/>
      <c r="G67" s="408"/>
      <c r="H67" s="408"/>
      <c r="I67" s="408"/>
      <c r="J67" s="408"/>
    </row>
  </sheetData>
  <sheetProtection/>
  <mergeCells count="5">
    <mergeCell ref="A18:J18"/>
    <mergeCell ref="A19:J19"/>
    <mergeCell ref="B55:F55"/>
    <mergeCell ref="B60:F60"/>
    <mergeCell ref="B61:F6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1"/>
  <sheetViews>
    <sheetView view="pageBreakPreview" zoomScale="80" zoomScaleSheetLayoutView="80" zoomScalePageLayoutView="0" workbookViewId="0" topLeftCell="A1">
      <selection activeCell="I20" sqref="I20"/>
    </sheetView>
  </sheetViews>
  <sheetFormatPr defaultColWidth="9.140625" defaultRowHeight="12.75"/>
  <cols>
    <col min="1" max="1" width="4.28125" style="137" customWidth="1"/>
    <col min="2" max="2" width="9.00390625" style="137" hidden="1" customWidth="1"/>
    <col min="3" max="3" width="44.140625" style="419" customWidth="1"/>
    <col min="4" max="4" width="20.7109375" style="137" customWidth="1"/>
    <col min="5" max="5" width="15.57421875" style="137" customWidth="1"/>
    <col min="6" max="6" width="18.57421875" style="137" customWidth="1"/>
    <col min="7" max="9" width="9.140625" style="137" customWidth="1"/>
    <col min="10" max="16384" width="9.140625" style="137" customWidth="1"/>
  </cols>
  <sheetData>
    <row r="1" spans="1:5" ht="12.75">
      <c r="A1" s="1" t="s">
        <v>0</v>
      </c>
      <c r="B1" s="1"/>
      <c r="C1" s="409"/>
      <c r="D1" s="3"/>
      <c r="E1" s="4"/>
    </row>
    <row r="2" spans="1:6" ht="12.75">
      <c r="A2" s="1" t="s">
        <v>1</v>
      </c>
      <c r="B2" s="1"/>
      <c r="C2" s="409"/>
      <c r="D2" s="3"/>
      <c r="E2" s="126"/>
      <c r="F2" s="185"/>
    </row>
    <row r="3" spans="1:6" ht="12.75">
      <c r="A3" s="1"/>
      <c r="B3" s="1"/>
      <c r="C3" s="409"/>
      <c r="D3" s="3"/>
      <c r="E3" s="126"/>
      <c r="F3" s="185"/>
    </row>
    <row r="4" spans="1:6" ht="12.75">
      <c r="A4" s="1" t="s">
        <v>686</v>
      </c>
      <c r="B4" s="1"/>
      <c r="C4" s="409"/>
      <c r="D4" s="3"/>
      <c r="E4" s="410" t="s">
        <v>156</v>
      </c>
      <c r="F4" s="411"/>
    </row>
    <row r="5" spans="1:6" ht="12.75">
      <c r="A5" s="6"/>
      <c r="B5" s="6"/>
      <c r="C5" s="412"/>
      <c r="D5" s="8"/>
      <c r="E5" s="410" t="s">
        <v>157</v>
      </c>
      <c r="F5" s="411"/>
    </row>
    <row r="6" spans="1:6" ht="12.75">
      <c r="A6" s="9" t="s">
        <v>2</v>
      </c>
      <c r="B6" s="9"/>
      <c r="C6" s="412"/>
      <c r="D6" s="8"/>
      <c r="E6" s="410"/>
      <c r="F6" s="411"/>
    </row>
    <row r="7" spans="1:6" ht="12.75">
      <c r="A7" s="9"/>
      <c r="B7" s="9"/>
      <c r="C7" s="412"/>
      <c r="D7" s="8"/>
      <c r="E7" s="410" t="s">
        <v>158</v>
      </c>
      <c r="F7" s="411"/>
    </row>
    <row r="8" spans="1:6" ht="12.75">
      <c r="A8" s="9"/>
      <c r="B8" s="9"/>
      <c r="C8" s="412"/>
      <c r="D8" s="8"/>
      <c r="E8" s="413"/>
      <c r="F8" s="411"/>
    </row>
    <row r="9" spans="1:6" ht="12.75">
      <c r="A9" s="9" t="s">
        <v>3</v>
      </c>
      <c r="B9" s="9"/>
      <c r="C9" s="414"/>
      <c r="D9" s="11"/>
      <c r="E9" s="410" t="s">
        <v>159</v>
      </c>
      <c r="F9" s="415"/>
    </row>
    <row r="10" spans="1:6" ht="12.75">
      <c r="A10" s="9"/>
      <c r="B10" s="9"/>
      <c r="C10" s="414"/>
      <c r="D10" s="9"/>
      <c r="E10" s="241"/>
      <c r="F10" s="411"/>
    </row>
    <row r="11" spans="1:6" ht="12.75">
      <c r="A11" s="9"/>
      <c r="B11" s="9"/>
      <c r="C11" s="414"/>
      <c r="D11" s="9"/>
      <c r="E11" s="410"/>
      <c r="F11" s="411"/>
    </row>
    <row r="12" spans="1:6" ht="12.75">
      <c r="A12" s="9" t="s">
        <v>4</v>
      </c>
      <c r="B12" s="9"/>
      <c r="C12" s="414"/>
      <c r="D12" s="11"/>
      <c r="E12" s="410" t="s">
        <v>160</v>
      </c>
      <c r="F12" s="411"/>
    </row>
    <row r="13" spans="1:6" ht="12.75">
      <c r="A13" s="9"/>
      <c r="B13" s="9"/>
      <c r="C13" s="414"/>
      <c r="D13" s="11"/>
      <c r="E13" s="410"/>
      <c r="F13" s="411"/>
    </row>
    <row r="14" spans="1:6" ht="12.75">
      <c r="A14" s="9" t="s">
        <v>5</v>
      </c>
      <c r="B14" s="9"/>
      <c r="C14" s="414"/>
      <c r="D14" s="11"/>
      <c r="E14" s="410" t="s">
        <v>161</v>
      </c>
      <c r="F14" s="411"/>
    </row>
    <row r="15" spans="1:6" ht="12.75">
      <c r="A15" s="9"/>
      <c r="B15" s="9"/>
      <c r="C15" s="414"/>
      <c r="D15" s="11"/>
      <c r="E15" s="410"/>
      <c r="F15" s="241"/>
    </row>
    <row r="16" spans="3:6" s="416" customFormat="1" ht="14.25">
      <c r="C16" s="417"/>
      <c r="E16" s="410" t="s">
        <v>162</v>
      </c>
      <c r="F16" s="418"/>
    </row>
    <row r="17" spans="5:6" ht="12.75">
      <c r="E17" s="241"/>
      <c r="F17" s="241"/>
    </row>
    <row r="19" spans="3:6" s="420" customFormat="1" ht="15">
      <c r="C19" s="421" t="s">
        <v>687</v>
      </c>
      <c r="D19" s="421"/>
      <c r="E19" s="421"/>
      <c r="F19" s="422"/>
    </row>
    <row r="20" spans="3:5" s="420" customFormat="1" ht="15">
      <c r="C20" s="421" t="s">
        <v>688</v>
      </c>
      <c r="D20" s="423"/>
      <c r="E20" s="423"/>
    </row>
    <row r="21" spans="1:5" s="426" customFormat="1" ht="12.75" customHeight="1">
      <c r="A21" s="424"/>
      <c r="B21" s="424"/>
      <c r="C21" s="425"/>
      <c r="D21" s="424"/>
      <c r="E21" s="424"/>
    </row>
    <row r="22" spans="1:6" s="426" customFormat="1" ht="63.75" customHeight="1">
      <c r="A22" s="427" t="s">
        <v>674</v>
      </c>
      <c r="B22" s="427"/>
      <c r="C22" s="428" t="s">
        <v>8</v>
      </c>
      <c r="D22" s="429" t="s">
        <v>689</v>
      </c>
      <c r="E22" s="429" t="s">
        <v>690</v>
      </c>
      <c r="F22" s="430" t="s">
        <v>691</v>
      </c>
    </row>
    <row r="23" spans="1:6" s="426" customFormat="1" ht="24.75" customHeight="1">
      <c r="A23" s="215"/>
      <c r="B23" s="215"/>
      <c r="C23" s="431"/>
      <c r="D23" s="432">
        <v>1</v>
      </c>
      <c r="E23" s="433">
        <v>2</v>
      </c>
      <c r="F23" s="434" t="s">
        <v>692</v>
      </c>
    </row>
    <row r="24" spans="1:6" s="426" customFormat="1" ht="12.75">
      <c r="A24" s="215">
        <v>1</v>
      </c>
      <c r="B24" s="215"/>
      <c r="C24" s="435" t="s">
        <v>693</v>
      </c>
      <c r="D24" s="436">
        <f>SUM(D25)</f>
        <v>0</v>
      </c>
      <c r="E24" s="437">
        <f>SUM(E25)</f>
        <v>0</v>
      </c>
      <c r="F24" s="438">
        <f>SUM(F25)</f>
        <v>0</v>
      </c>
    </row>
    <row r="25" spans="1:6" s="426" customFormat="1" ht="28.5" customHeight="1">
      <c r="A25" s="215">
        <v>2</v>
      </c>
      <c r="B25" s="439">
        <v>300000</v>
      </c>
      <c r="C25" s="435" t="s">
        <v>694</v>
      </c>
      <c r="D25" s="436"/>
      <c r="E25" s="437"/>
      <c r="F25" s="440"/>
    </row>
    <row r="26" spans="1:8" s="426" customFormat="1" ht="12.75">
      <c r="A26" s="215">
        <v>3</v>
      </c>
      <c r="B26" s="439">
        <v>340000</v>
      </c>
      <c r="C26" s="441" t="s">
        <v>695</v>
      </c>
      <c r="D26" s="436">
        <f>SUM(D27:D29)</f>
        <v>0</v>
      </c>
      <c r="E26" s="437">
        <f>SUM(E27:E29)</f>
        <v>0</v>
      </c>
      <c r="F26" s="438">
        <f>SUM(F27:F29)</f>
        <v>0</v>
      </c>
      <c r="H26" s="442"/>
    </row>
    <row r="27" spans="1:8" s="426" customFormat="1" ht="24">
      <c r="A27" s="215">
        <v>4</v>
      </c>
      <c r="B27" s="443" t="s">
        <v>696</v>
      </c>
      <c r="C27" s="444" t="s">
        <v>697</v>
      </c>
      <c r="D27" s="445"/>
      <c r="E27" s="445"/>
      <c r="F27" s="446"/>
      <c r="H27" s="442"/>
    </row>
    <row r="28" spans="1:8" s="426" customFormat="1" ht="14.25" customHeight="1">
      <c r="A28" s="215">
        <v>5</v>
      </c>
      <c r="B28" s="439">
        <v>341300</v>
      </c>
      <c r="C28" s="444" t="s">
        <v>698</v>
      </c>
      <c r="D28" s="445"/>
      <c r="E28" s="445"/>
      <c r="F28" s="446"/>
      <c r="H28" s="442"/>
    </row>
    <row r="29" spans="1:6" s="426" customFormat="1" ht="12.75">
      <c r="A29" s="215">
        <v>6</v>
      </c>
      <c r="B29" s="439">
        <v>341400</v>
      </c>
      <c r="C29" s="444" t="s">
        <v>699</v>
      </c>
      <c r="D29" s="447"/>
      <c r="E29" s="447"/>
      <c r="F29" s="446"/>
    </row>
    <row r="30" spans="1:6" s="426" customFormat="1" ht="25.5" customHeight="1">
      <c r="A30" s="215">
        <v>7</v>
      </c>
      <c r="B30" s="439">
        <v>311100</v>
      </c>
      <c r="C30" s="448" t="s">
        <v>700</v>
      </c>
      <c r="D30" s="436">
        <f>SUM(D31:D32)</f>
        <v>0</v>
      </c>
      <c r="E30" s="437">
        <f>SUM(E31:E32)</f>
        <v>0</v>
      </c>
      <c r="F30" s="449">
        <f>SUM(F31:F32)</f>
        <v>0</v>
      </c>
    </row>
    <row r="31" spans="1:6" s="426" customFormat="1" ht="12.75">
      <c r="A31" s="215">
        <v>8</v>
      </c>
      <c r="B31" s="439">
        <v>311110</v>
      </c>
      <c r="C31" s="444" t="s">
        <v>701</v>
      </c>
      <c r="D31" s="450"/>
      <c r="E31" s="450"/>
      <c r="F31" s="446"/>
    </row>
    <row r="32" spans="1:6" s="426" customFormat="1" ht="24">
      <c r="A32" s="215">
        <v>9</v>
      </c>
      <c r="B32" s="443" t="s">
        <v>702</v>
      </c>
      <c r="C32" s="444" t="s">
        <v>703</v>
      </c>
      <c r="D32" s="450"/>
      <c r="E32" s="450"/>
      <c r="F32" s="446"/>
    </row>
    <row r="33" spans="1:6" s="426" customFormat="1" ht="27.75" customHeight="1">
      <c r="A33" s="215">
        <v>10</v>
      </c>
      <c r="B33" s="439"/>
      <c r="C33" s="448" t="s">
        <v>704</v>
      </c>
      <c r="D33" s="452">
        <f>SUM(D34+D38+D42+D43+D44+D45)</f>
        <v>0</v>
      </c>
      <c r="E33" s="453">
        <f>SUM(E34+E38+E42+E43+E44+E45)</f>
        <v>0</v>
      </c>
      <c r="F33" s="454">
        <f>SUM(F34+F38+F42+F43+F44+F45)</f>
        <v>0</v>
      </c>
    </row>
    <row r="34" spans="1:6" s="426" customFormat="1" ht="25.5">
      <c r="A34" s="215">
        <v>11</v>
      </c>
      <c r="B34" s="439">
        <v>311400</v>
      </c>
      <c r="C34" s="455" t="s">
        <v>705</v>
      </c>
      <c r="D34" s="456">
        <f>SUM(D35:D37)</f>
        <v>0</v>
      </c>
      <c r="E34" s="457">
        <f>SUM(E35:E37)</f>
        <v>0</v>
      </c>
      <c r="F34" s="458">
        <f>SUM(F35:F37)</f>
        <v>0</v>
      </c>
    </row>
    <row r="35" spans="1:6" s="426" customFormat="1" ht="12.75">
      <c r="A35" s="215">
        <v>12</v>
      </c>
      <c r="B35" s="439">
        <v>311414</v>
      </c>
      <c r="C35" s="459" t="s">
        <v>706</v>
      </c>
      <c r="D35" s="451"/>
      <c r="E35" s="460"/>
      <c r="F35" s="446"/>
    </row>
    <row r="36" spans="1:6" s="426" customFormat="1" ht="12.75">
      <c r="A36" s="215">
        <v>13</v>
      </c>
      <c r="B36" s="439">
        <v>311416</v>
      </c>
      <c r="C36" s="459" t="s">
        <v>707</v>
      </c>
      <c r="D36" s="451"/>
      <c r="E36" s="460"/>
      <c r="F36" s="446"/>
    </row>
    <row r="37" spans="1:6" s="426" customFormat="1" ht="12.75">
      <c r="A37" s="215">
        <v>14</v>
      </c>
      <c r="B37" s="439"/>
      <c r="C37" s="459" t="s">
        <v>708</v>
      </c>
      <c r="D37" s="451"/>
      <c r="E37" s="460"/>
      <c r="F37" s="446"/>
    </row>
    <row r="38" spans="1:6" s="426" customFormat="1" ht="25.5">
      <c r="A38" s="215">
        <v>15</v>
      </c>
      <c r="B38" s="439"/>
      <c r="C38" s="455" t="s">
        <v>709</v>
      </c>
      <c r="D38" s="456">
        <f>SUM(D39:D41)</f>
        <v>0</v>
      </c>
      <c r="E38" s="457">
        <f>SUM(E39:E41)</f>
        <v>0</v>
      </c>
      <c r="F38" s="458">
        <f>SUM(F39:F41)</f>
        <v>0</v>
      </c>
    </row>
    <row r="39" spans="1:6" s="426" customFormat="1" ht="12.75">
      <c r="A39" s="215">
        <v>16</v>
      </c>
      <c r="B39" s="439">
        <v>311451</v>
      </c>
      <c r="C39" s="459" t="s">
        <v>710</v>
      </c>
      <c r="D39" s="451"/>
      <c r="E39" s="460"/>
      <c r="F39" s="446"/>
    </row>
    <row r="40" spans="1:6" s="426" customFormat="1" ht="12.75">
      <c r="A40" s="215">
        <v>17</v>
      </c>
      <c r="B40" s="439">
        <v>311471</v>
      </c>
      <c r="C40" s="459" t="s">
        <v>711</v>
      </c>
      <c r="D40" s="451"/>
      <c r="E40" s="460"/>
      <c r="F40" s="446"/>
    </row>
    <row r="41" spans="1:6" s="426" customFormat="1" ht="12.75">
      <c r="A41" s="215">
        <v>18</v>
      </c>
      <c r="B41" s="439"/>
      <c r="C41" s="459" t="s">
        <v>712</v>
      </c>
      <c r="D41" s="451"/>
      <c r="E41" s="460"/>
      <c r="F41" s="446"/>
    </row>
    <row r="42" spans="1:6" s="426" customFormat="1" ht="12.75">
      <c r="A42" s="215">
        <v>19</v>
      </c>
      <c r="B42" s="439">
        <v>311500</v>
      </c>
      <c r="C42" s="461" t="s">
        <v>713</v>
      </c>
      <c r="D42" s="451"/>
      <c r="E42" s="460"/>
      <c r="F42" s="446"/>
    </row>
    <row r="43" spans="1:6" s="426" customFormat="1" ht="12.75">
      <c r="A43" s="215">
        <v>20</v>
      </c>
      <c r="B43" s="439">
        <v>311700</v>
      </c>
      <c r="C43" s="461" t="s">
        <v>714</v>
      </c>
      <c r="D43" s="462"/>
      <c r="E43" s="463"/>
      <c r="F43" s="446"/>
    </row>
    <row r="44" spans="1:6" s="426" customFormat="1" ht="12.75">
      <c r="A44" s="215">
        <v>21</v>
      </c>
      <c r="B44" s="439"/>
      <c r="C44" s="461" t="s">
        <v>715</v>
      </c>
      <c r="D44" s="464"/>
      <c r="E44" s="465"/>
      <c r="F44" s="446"/>
    </row>
    <row r="45" spans="1:6" s="426" customFormat="1" ht="12.75">
      <c r="A45" s="215">
        <v>22</v>
      </c>
      <c r="B45" s="439">
        <v>311900</v>
      </c>
      <c r="C45" s="461" t="s">
        <v>716</v>
      </c>
      <c r="D45" s="464"/>
      <c r="E45" s="465"/>
      <c r="F45" s="446"/>
    </row>
    <row r="46" spans="1:6" s="426" customFormat="1" ht="25.5">
      <c r="A46" s="215">
        <v>23</v>
      </c>
      <c r="B46" s="439">
        <v>330000</v>
      </c>
      <c r="C46" s="448" t="s">
        <v>717</v>
      </c>
      <c r="D46" s="452">
        <f>SUM(D47:D50)</f>
        <v>0</v>
      </c>
      <c r="E46" s="453">
        <f>SUM(E47:E50)</f>
        <v>0</v>
      </c>
      <c r="F46" s="454">
        <f>SUM(F47:F50)</f>
        <v>0</v>
      </c>
    </row>
    <row r="47" spans="1:6" s="426" customFormat="1" ht="12.75">
      <c r="A47" s="215">
        <v>24</v>
      </c>
      <c r="B47" s="439">
        <v>331100</v>
      </c>
      <c r="C47" s="459" t="s">
        <v>718</v>
      </c>
      <c r="D47" s="464"/>
      <c r="E47" s="465"/>
      <c r="F47" s="446"/>
    </row>
    <row r="48" spans="1:6" s="426" customFormat="1" ht="12.75">
      <c r="A48" s="215">
        <v>25</v>
      </c>
      <c r="B48" s="439">
        <v>331200</v>
      </c>
      <c r="C48" s="459" t="s">
        <v>719</v>
      </c>
      <c r="D48" s="464"/>
      <c r="E48" s="465"/>
      <c r="F48" s="446"/>
    </row>
    <row r="49" spans="1:6" s="426" customFormat="1" ht="12.75">
      <c r="A49" s="215">
        <v>26</v>
      </c>
      <c r="B49" s="439">
        <v>331300</v>
      </c>
      <c r="C49" s="459" t="s">
        <v>720</v>
      </c>
      <c r="D49" s="464"/>
      <c r="E49" s="465"/>
      <c r="F49" s="446"/>
    </row>
    <row r="50" spans="1:6" s="426" customFormat="1" ht="12.75">
      <c r="A50" s="215">
        <v>27</v>
      </c>
      <c r="B50" s="439">
        <v>331400</v>
      </c>
      <c r="C50" s="459" t="s">
        <v>721</v>
      </c>
      <c r="D50" s="464"/>
      <c r="E50" s="465"/>
      <c r="F50" s="446"/>
    </row>
    <row r="51" spans="1:6" s="426" customFormat="1" ht="12.75">
      <c r="A51" s="215">
        <v>28</v>
      </c>
      <c r="B51" s="439">
        <v>320000</v>
      </c>
      <c r="C51" s="441" t="s">
        <v>722</v>
      </c>
      <c r="D51" s="466"/>
      <c r="E51" s="467"/>
      <c r="F51" s="440"/>
    </row>
    <row r="52" spans="1:6" s="426" customFormat="1" ht="12.75">
      <c r="A52" s="215">
        <v>29</v>
      </c>
      <c r="B52" s="439">
        <v>390000</v>
      </c>
      <c r="C52" s="441" t="s">
        <v>723</v>
      </c>
      <c r="D52" s="452">
        <f>SUM(D53:D55)</f>
        <v>0</v>
      </c>
      <c r="E52" s="453">
        <f>SUM(E53:E55)</f>
        <v>0</v>
      </c>
      <c r="F52" s="454">
        <f>SUM(F53:F55)</f>
        <v>0</v>
      </c>
    </row>
    <row r="53" spans="1:6" s="426" customFormat="1" ht="12.75">
      <c r="A53" s="215">
        <v>30</v>
      </c>
      <c r="B53" s="439">
        <v>391100</v>
      </c>
      <c r="C53" s="459" t="s">
        <v>724</v>
      </c>
      <c r="D53" s="464"/>
      <c r="E53" s="465"/>
      <c r="F53" s="446"/>
    </row>
    <row r="54" spans="1:6" s="426" customFormat="1" ht="12.75">
      <c r="A54" s="215">
        <v>31</v>
      </c>
      <c r="B54" s="439">
        <v>391200</v>
      </c>
      <c r="C54" s="459" t="s">
        <v>725</v>
      </c>
      <c r="D54" s="468"/>
      <c r="E54" s="469"/>
      <c r="F54" s="446"/>
    </row>
    <row r="55" spans="1:6" s="426" customFormat="1" ht="12.75">
      <c r="A55" s="215">
        <v>32</v>
      </c>
      <c r="B55" s="439">
        <v>391300</v>
      </c>
      <c r="C55" s="459" t="s">
        <v>726</v>
      </c>
      <c r="D55" s="468"/>
      <c r="E55" s="469"/>
      <c r="F55" s="446"/>
    </row>
    <row r="56" spans="1:5" ht="12.75">
      <c r="A56" s="189"/>
      <c r="B56" s="189"/>
      <c r="C56" s="470"/>
      <c r="D56" s="471"/>
      <c r="E56" s="471"/>
    </row>
    <row r="57" spans="1:5" ht="12.75">
      <c r="A57" s="189"/>
      <c r="B57" s="189"/>
      <c r="C57" s="472"/>
      <c r="D57" s="471"/>
      <c r="E57" s="471"/>
    </row>
    <row r="58" spans="1:5" ht="12.75">
      <c r="A58" s="189"/>
      <c r="B58" s="189"/>
      <c r="C58" s="472"/>
      <c r="D58" s="471"/>
      <c r="E58" s="473"/>
    </row>
    <row r="59" spans="1:5" ht="12.75">
      <c r="A59" s="189"/>
      <c r="B59" s="189"/>
      <c r="C59" s="472"/>
      <c r="D59" s="471"/>
      <c r="E59" s="471"/>
    </row>
    <row r="60" spans="1:5" ht="12.75">
      <c r="A60" s="189"/>
      <c r="B60" s="189"/>
      <c r="C60" s="472"/>
      <c r="D60" s="189"/>
      <c r="E60" s="473"/>
    </row>
    <row r="61" spans="1:5" ht="12.75">
      <c r="A61" s="189"/>
      <c r="B61" s="189"/>
      <c r="C61" s="472"/>
      <c r="D61" s="189"/>
      <c r="E61" s="471"/>
    </row>
    <row r="62" spans="1:5" ht="12.75">
      <c r="A62" s="189"/>
      <c r="B62" s="189"/>
      <c r="C62" s="472"/>
      <c r="D62" s="189"/>
      <c r="E62" s="471"/>
    </row>
    <row r="63" spans="3:5" ht="12.75">
      <c r="C63" s="474"/>
      <c r="D63" s="189"/>
      <c r="E63" s="189"/>
    </row>
    <row r="64" spans="3:5" ht="12.75">
      <c r="C64" s="472"/>
      <c r="D64" s="189"/>
      <c r="E64" s="189"/>
    </row>
    <row r="65" spans="3:5" ht="12.75">
      <c r="C65" s="472"/>
      <c r="D65" s="189"/>
      <c r="E65" s="189"/>
    </row>
    <row r="66" spans="3:5" ht="12.75">
      <c r="C66" s="472"/>
      <c r="D66" s="189"/>
      <c r="E66" s="189"/>
    </row>
    <row r="67" spans="4:5" ht="12.75">
      <c r="D67" s="189"/>
      <c r="E67" s="189"/>
    </row>
    <row r="68" spans="4:5" ht="12.75">
      <c r="D68" s="189"/>
      <c r="E68" s="189"/>
    </row>
    <row r="69" spans="4:5" ht="12.75">
      <c r="D69" s="189"/>
      <c r="E69" s="189"/>
    </row>
    <row r="70" spans="4:5" ht="12.75">
      <c r="D70" s="189"/>
      <c r="E70" s="189"/>
    </row>
    <row r="71" spans="4:5" ht="12.75">
      <c r="D71" s="189"/>
      <c r="E71" s="189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18"/>
  <sheetViews>
    <sheetView view="pageBreakPreview" zoomScale="80" zoomScaleSheetLayoutView="80" zoomScalePageLayoutView="0" workbookViewId="0" topLeftCell="A1">
      <selection activeCell="A1" sqref="A1:IV16384"/>
    </sheetView>
  </sheetViews>
  <sheetFormatPr defaultColWidth="9.140625" defaultRowHeight="12.75"/>
  <cols>
    <col min="1" max="1" width="4.28125" style="185" customWidth="1"/>
    <col min="2" max="2" width="7.28125" style="185" customWidth="1"/>
    <col min="3" max="3" width="8.140625" style="185" customWidth="1"/>
    <col min="4" max="4" width="48.8515625" style="185" hidden="1" customWidth="1"/>
    <col min="5" max="5" width="54.140625" style="185" customWidth="1"/>
    <col min="6" max="6" width="15.421875" style="185" customWidth="1"/>
    <col min="7" max="7" width="13.8515625" style="185" customWidth="1"/>
    <col min="8" max="8" width="13.28125" style="185" customWidth="1"/>
    <col min="9" max="9" width="8.421875" style="185" customWidth="1"/>
    <col min="10" max="10" width="8.57421875" style="185" customWidth="1"/>
    <col min="11" max="11" width="27.7109375" style="185" customWidth="1"/>
    <col min="12" max="16384" width="9.140625" style="185" customWidth="1"/>
  </cols>
  <sheetData>
    <row r="1" spans="1:5" ht="12.75">
      <c r="A1" s="475" t="s">
        <v>0</v>
      </c>
      <c r="B1" s="475"/>
      <c r="C1" s="475"/>
      <c r="D1" s="475"/>
      <c r="E1" s="475"/>
    </row>
    <row r="2" spans="1:10" ht="12.75">
      <c r="A2" s="475" t="s">
        <v>1</v>
      </c>
      <c r="B2" s="475"/>
      <c r="C2" s="475"/>
      <c r="D2" s="475"/>
      <c r="E2" s="475"/>
      <c r="J2" s="476"/>
    </row>
    <row r="3" spans="1:5" ht="12.75">
      <c r="A3" s="475"/>
      <c r="B3" s="475"/>
      <c r="C3" s="475"/>
      <c r="D3" s="475"/>
      <c r="E3" s="475"/>
    </row>
    <row r="4" spans="1:9" ht="12.75">
      <c r="A4" s="475" t="s">
        <v>727</v>
      </c>
      <c r="B4" s="475"/>
      <c r="C4" s="475"/>
      <c r="D4" s="475"/>
      <c r="E4" s="475"/>
      <c r="F4" s="133"/>
      <c r="G4" s="133"/>
      <c r="H4" s="133"/>
      <c r="I4" s="133"/>
    </row>
    <row r="5" spans="1:10" ht="12.75">
      <c r="A5" s="477"/>
      <c r="B5" s="477"/>
      <c r="C5" s="477"/>
      <c r="D5" s="477"/>
      <c r="E5" s="477"/>
      <c r="F5" s="478"/>
      <c r="G5" s="478"/>
      <c r="H5" s="479"/>
      <c r="I5" s="479"/>
      <c r="J5" s="480"/>
    </row>
    <row r="6" spans="1:10" ht="12.75">
      <c r="A6" s="129" t="s">
        <v>2</v>
      </c>
      <c r="B6" s="129"/>
      <c r="C6" s="129"/>
      <c r="D6" s="129"/>
      <c r="E6" s="129"/>
      <c r="F6" s="126"/>
      <c r="G6" s="134" t="s">
        <v>156</v>
      </c>
      <c r="H6" s="134"/>
      <c r="I6" s="126"/>
      <c r="J6" s="127"/>
    </row>
    <row r="7" spans="1:10" ht="12.75">
      <c r="A7" s="129"/>
      <c r="B7" s="129"/>
      <c r="C7" s="129"/>
      <c r="D7" s="129"/>
      <c r="E7" s="129"/>
      <c r="F7" s="126"/>
      <c r="G7" s="134" t="s">
        <v>157</v>
      </c>
      <c r="H7" s="135"/>
      <c r="I7" s="126"/>
      <c r="J7" s="127"/>
    </row>
    <row r="8" spans="1:10" ht="12.75">
      <c r="A8" s="129"/>
      <c r="B8" s="129"/>
      <c r="C8" s="129"/>
      <c r="D8" s="129"/>
      <c r="E8" s="129"/>
      <c r="F8" s="126"/>
      <c r="G8" s="134"/>
      <c r="H8" s="136"/>
      <c r="I8" s="126"/>
      <c r="J8" s="127"/>
    </row>
    <row r="9" spans="1:10" ht="12.75">
      <c r="A9" s="129"/>
      <c r="B9" s="129"/>
      <c r="C9" s="129"/>
      <c r="D9" s="129"/>
      <c r="E9" s="129"/>
      <c r="F9" s="126"/>
      <c r="G9" s="134" t="s">
        <v>158</v>
      </c>
      <c r="H9" s="135"/>
      <c r="I9" s="126"/>
      <c r="J9" s="127"/>
    </row>
    <row r="10" spans="1:10" ht="12.75">
      <c r="A10" s="129" t="s">
        <v>3</v>
      </c>
      <c r="B10" s="129"/>
      <c r="C10" s="129"/>
      <c r="D10" s="129"/>
      <c r="E10" s="129"/>
      <c r="F10" s="481"/>
      <c r="G10" s="135"/>
      <c r="H10" s="136"/>
      <c r="I10" s="133"/>
      <c r="J10" s="133"/>
    </row>
    <row r="11" spans="1:10" ht="12.75">
      <c r="A11" s="129"/>
      <c r="B11" s="129"/>
      <c r="C11" s="129"/>
      <c r="D11" s="129"/>
      <c r="E11" s="129"/>
      <c r="F11" s="481"/>
      <c r="G11" s="134" t="s">
        <v>159</v>
      </c>
      <c r="H11" s="135"/>
      <c r="I11" s="128"/>
      <c r="J11" s="133"/>
    </row>
    <row r="12" spans="1:10" ht="12.75">
      <c r="A12" s="129"/>
      <c r="B12" s="129"/>
      <c r="C12" s="129"/>
      <c r="D12" s="129"/>
      <c r="E12" s="129"/>
      <c r="F12" s="481"/>
      <c r="G12" s="137"/>
      <c r="H12" s="136"/>
      <c r="I12" s="128"/>
      <c r="J12" s="133"/>
    </row>
    <row r="13" spans="1:11" ht="12.75">
      <c r="A13" s="129" t="s">
        <v>4</v>
      </c>
      <c r="B13" s="129"/>
      <c r="C13" s="129"/>
      <c r="D13" s="129"/>
      <c r="E13" s="129"/>
      <c r="F13" s="481"/>
      <c r="G13" s="134"/>
      <c r="H13" s="135"/>
      <c r="I13" s="133"/>
      <c r="J13" s="133"/>
      <c r="K13" s="133"/>
    </row>
    <row r="14" spans="1:10" ht="12.75">
      <c r="A14" s="129"/>
      <c r="B14" s="129"/>
      <c r="C14" s="129"/>
      <c r="D14" s="129"/>
      <c r="E14" s="129"/>
      <c r="F14" s="481"/>
      <c r="G14" s="134" t="s">
        <v>160</v>
      </c>
      <c r="H14" s="135"/>
      <c r="I14" s="129"/>
      <c r="J14" s="133"/>
    </row>
    <row r="15" spans="1:10" ht="12.75">
      <c r="A15" s="129"/>
      <c r="B15" s="129"/>
      <c r="C15" s="129"/>
      <c r="D15" s="129"/>
      <c r="E15" s="129"/>
      <c r="F15" s="481"/>
      <c r="G15" s="134"/>
      <c r="H15" s="135"/>
      <c r="I15" s="129"/>
      <c r="J15" s="133"/>
    </row>
    <row r="16" spans="1:10" ht="12.75">
      <c r="A16" s="129" t="s">
        <v>5</v>
      </c>
      <c r="B16" s="129"/>
      <c r="C16" s="129"/>
      <c r="D16" s="129"/>
      <c r="E16" s="129"/>
      <c r="F16" s="481"/>
      <c r="G16" s="134" t="s">
        <v>161</v>
      </c>
      <c r="H16" s="137"/>
      <c r="I16" s="133"/>
      <c r="J16" s="133"/>
    </row>
    <row r="17" spans="1:10" ht="12.75">
      <c r="A17" s="129"/>
      <c r="B17" s="129"/>
      <c r="C17" s="129"/>
      <c r="D17" s="129"/>
      <c r="E17" s="129"/>
      <c r="F17" s="481"/>
      <c r="G17" s="134"/>
      <c r="H17" s="134"/>
      <c r="I17" s="133"/>
      <c r="J17" s="133"/>
    </row>
    <row r="18" spans="7:10" ht="12.75">
      <c r="G18" s="134" t="s">
        <v>162</v>
      </c>
      <c r="H18" s="136"/>
      <c r="I18" s="133"/>
      <c r="J18" s="133"/>
    </row>
    <row r="21" spans="1:10" ht="15.75">
      <c r="A21" s="685" t="s">
        <v>728</v>
      </c>
      <c r="B21" s="685"/>
      <c r="C21" s="685"/>
      <c r="D21" s="685"/>
      <c r="E21" s="685"/>
      <c r="F21" s="686"/>
      <c r="G21" s="686"/>
      <c r="H21" s="686"/>
      <c r="I21" s="686"/>
      <c r="J21" s="686"/>
    </row>
    <row r="22" spans="1:10" s="485" customFormat="1" ht="15">
      <c r="A22" s="482" t="s">
        <v>688</v>
      </c>
      <c r="B22" s="482"/>
      <c r="C22" s="482"/>
      <c r="D22" s="482"/>
      <c r="E22" s="483"/>
      <c r="F22" s="482"/>
      <c r="G22" s="482"/>
      <c r="H22" s="482"/>
      <c r="I22" s="482"/>
      <c r="J22" s="484"/>
    </row>
    <row r="23" ht="12.75">
      <c r="B23" s="486" t="s">
        <v>729</v>
      </c>
    </row>
    <row r="24" spans="1:10" ht="70.5" customHeight="1">
      <c r="A24" s="487" t="s">
        <v>730</v>
      </c>
      <c r="B24" s="487" t="s">
        <v>731</v>
      </c>
      <c r="C24" s="487" t="s">
        <v>732</v>
      </c>
      <c r="D24" s="487"/>
      <c r="E24" s="488" t="s">
        <v>733</v>
      </c>
      <c r="F24" s="274" t="s">
        <v>507</v>
      </c>
      <c r="G24" s="274" t="s">
        <v>17</v>
      </c>
      <c r="H24" s="274" t="s">
        <v>734</v>
      </c>
      <c r="I24" s="274" t="s">
        <v>735</v>
      </c>
      <c r="J24" s="274" t="s">
        <v>736</v>
      </c>
    </row>
    <row r="25" spans="1:10" ht="12.75">
      <c r="A25" s="489"/>
      <c r="B25" s="490"/>
      <c r="C25" s="491"/>
      <c r="D25" s="491"/>
      <c r="E25" s="490"/>
      <c r="F25" s="492">
        <v>1</v>
      </c>
      <c r="G25" s="492">
        <v>2</v>
      </c>
      <c r="H25" s="492">
        <v>3</v>
      </c>
      <c r="I25" s="492">
        <v>4</v>
      </c>
      <c r="J25" s="492">
        <v>5</v>
      </c>
    </row>
    <row r="26" spans="1:10" ht="18.75" customHeight="1">
      <c r="A26" s="493" t="s">
        <v>737</v>
      </c>
      <c r="B26" s="494" t="s">
        <v>738</v>
      </c>
      <c r="C26" s="495"/>
      <c r="D26" s="496" t="s">
        <v>739</v>
      </c>
      <c r="E26" s="497" t="s">
        <v>740</v>
      </c>
      <c r="F26" s="498"/>
      <c r="G26" s="499"/>
      <c r="H26" s="499"/>
      <c r="I26" s="500"/>
      <c r="J26" s="500"/>
    </row>
    <row r="27" spans="1:10" ht="18.75" customHeight="1">
      <c r="A27" s="501">
        <v>1</v>
      </c>
      <c r="B27" s="493">
        <v>1</v>
      </c>
      <c r="C27" s="502"/>
      <c r="D27" s="503" t="s">
        <v>741</v>
      </c>
      <c r="E27" s="504" t="s">
        <v>742</v>
      </c>
      <c r="F27" s="505">
        <f>SUM(F28+F52+F84)</f>
        <v>0</v>
      </c>
      <c r="G27" s="506">
        <f>SUM(G28+G52+G84)</f>
        <v>0</v>
      </c>
      <c r="H27" s="506">
        <f>SUM(H28+H52+H84)</f>
        <v>0</v>
      </c>
      <c r="I27" s="500" t="e">
        <f>SUM(G27/F27)</f>
        <v>#DIV/0!</v>
      </c>
      <c r="J27" s="500" t="e">
        <f>SUM(G27/H27)</f>
        <v>#DIV/0!</v>
      </c>
    </row>
    <row r="28" spans="1:10" ht="22.5" customHeight="1">
      <c r="A28" s="501">
        <v>2</v>
      </c>
      <c r="B28" s="493">
        <v>11</v>
      </c>
      <c r="C28" s="502">
        <v>710000</v>
      </c>
      <c r="D28" s="507" t="s">
        <v>743</v>
      </c>
      <c r="E28" s="508" t="s">
        <v>744</v>
      </c>
      <c r="F28" s="506">
        <f>SUM(F29+F33+F40+F42+F48+F49+F50+F51)</f>
        <v>0</v>
      </c>
      <c r="G28" s="506">
        <f>SUM(G29+G33+G40+G42+G48+G49+G50+G51)</f>
        <v>0</v>
      </c>
      <c r="H28" s="506">
        <f>SUM(H29+H33+H40+H42+H48+H49+H50+H51)</f>
        <v>0</v>
      </c>
      <c r="I28" s="500" t="e">
        <f aca="true" t="shared" si="0" ref="I28:I86">SUM(G28/F28)</f>
        <v>#DIV/0!</v>
      </c>
      <c r="J28" s="500" t="e">
        <f aca="true" t="shared" si="1" ref="J28:J86">SUM(G28/H28)</f>
        <v>#DIV/0!</v>
      </c>
    </row>
    <row r="29" spans="1:10" ht="12.75" customHeight="1">
      <c r="A29" s="501">
        <v>3</v>
      </c>
      <c r="B29" s="501">
        <v>111</v>
      </c>
      <c r="C29" s="509">
        <v>711000</v>
      </c>
      <c r="D29" s="510" t="s">
        <v>745</v>
      </c>
      <c r="E29" s="511" t="s">
        <v>746</v>
      </c>
      <c r="F29" s="512">
        <f>SUM(F30:F32)</f>
        <v>0</v>
      </c>
      <c r="G29" s="512">
        <f>SUM(G30:G32)</f>
        <v>0</v>
      </c>
      <c r="H29" s="512">
        <f>SUM(H30:H32)</f>
        <v>0</v>
      </c>
      <c r="I29" s="500" t="e">
        <f t="shared" si="0"/>
        <v>#DIV/0!</v>
      </c>
      <c r="J29" s="500" t="e">
        <f t="shared" si="1"/>
        <v>#DIV/0!</v>
      </c>
    </row>
    <row r="30" spans="1:10" ht="12.75" customHeight="1">
      <c r="A30" s="501">
        <v>4</v>
      </c>
      <c r="B30" s="501">
        <v>1111</v>
      </c>
      <c r="C30" s="509">
        <v>711100</v>
      </c>
      <c r="D30" s="507" t="s">
        <v>747</v>
      </c>
      <c r="E30" s="513" t="s">
        <v>748</v>
      </c>
      <c r="F30" s="514"/>
      <c r="G30" s="514"/>
      <c r="H30" s="514"/>
      <c r="I30" s="500" t="e">
        <f t="shared" si="0"/>
        <v>#DIV/0!</v>
      </c>
      <c r="J30" s="500" t="e">
        <f t="shared" si="1"/>
        <v>#DIV/0!</v>
      </c>
    </row>
    <row r="31" spans="1:10" ht="12.75">
      <c r="A31" s="501">
        <v>5</v>
      </c>
      <c r="B31" s="501">
        <v>1112</v>
      </c>
      <c r="C31" s="509">
        <v>711200</v>
      </c>
      <c r="D31" s="510" t="s">
        <v>749</v>
      </c>
      <c r="E31" s="513" t="s">
        <v>750</v>
      </c>
      <c r="F31" s="512"/>
      <c r="G31" s="512"/>
      <c r="H31" s="512"/>
      <c r="I31" s="500" t="e">
        <f t="shared" si="0"/>
        <v>#DIV/0!</v>
      </c>
      <c r="J31" s="500" t="e">
        <f t="shared" si="1"/>
        <v>#DIV/0!</v>
      </c>
    </row>
    <row r="32" spans="1:10" ht="49.5" customHeight="1">
      <c r="A32" s="501">
        <v>6</v>
      </c>
      <c r="B32" s="501">
        <v>1112</v>
      </c>
      <c r="C32" s="509">
        <v>711900</v>
      </c>
      <c r="D32" s="507" t="s">
        <v>751</v>
      </c>
      <c r="E32" s="513" t="s">
        <v>752</v>
      </c>
      <c r="F32" s="512"/>
      <c r="G32" s="512"/>
      <c r="H32" s="512"/>
      <c r="I32" s="500" t="e">
        <f t="shared" si="0"/>
        <v>#DIV/0!</v>
      </c>
      <c r="J32" s="500" t="e">
        <f t="shared" si="1"/>
        <v>#DIV/0!</v>
      </c>
    </row>
    <row r="33" spans="1:10" ht="12.75">
      <c r="A33" s="501">
        <v>7</v>
      </c>
      <c r="B33" s="501">
        <v>12</v>
      </c>
      <c r="C33" s="509">
        <v>712000</v>
      </c>
      <c r="D33" s="510" t="s">
        <v>753</v>
      </c>
      <c r="E33" s="513" t="s">
        <v>754</v>
      </c>
      <c r="F33" s="512">
        <f>SUM(F34)</f>
        <v>0</v>
      </c>
      <c r="G33" s="512">
        <f>SUM(G34)</f>
        <v>0</v>
      </c>
      <c r="H33" s="512">
        <f>SUM(H34)</f>
        <v>0</v>
      </c>
      <c r="I33" s="500" t="e">
        <f t="shared" si="0"/>
        <v>#DIV/0!</v>
      </c>
      <c r="J33" s="500" t="e">
        <f t="shared" si="1"/>
        <v>#DIV/0!</v>
      </c>
    </row>
    <row r="34" spans="1:10" ht="12.75">
      <c r="A34" s="501">
        <v>8</v>
      </c>
      <c r="B34" s="501">
        <v>12</v>
      </c>
      <c r="C34" s="509">
        <v>712100</v>
      </c>
      <c r="D34" s="510"/>
      <c r="E34" s="513" t="s">
        <v>755</v>
      </c>
      <c r="F34" s="515"/>
      <c r="G34" s="512"/>
      <c r="H34" s="512"/>
      <c r="I34" s="500" t="e">
        <f t="shared" si="0"/>
        <v>#DIV/0!</v>
      </c>
      <c r="J34" s="500" t="e">
        <f t="shared" si="1"/>
        <v>#DIV/0!</v>
      </c>
    </row>
    <row r="35" spans="1:10" s="517" customFormat="1" ht="13.5" customHeight="1">
      <c r="A35" s="501">
        <v>9</v>
      </c>
      <c r="B35" s="501">
        <v>1211</v>
      </c>
      <c r="C35" s="509">
        <v>712110</v>
      </c>
      <c r="D35" s="510" t="s">
        <v>756</v>
      </c>
      <c r="E35" s="516" t="s">
        <v>757</v>
      </c>
      <c r="F35" s="515"/>
      <c r="G35" s="515"/>
      <c r="H35" s="515"/>
      <c r="I35" s="500" t="e">
        <f t="shared" si="0"/>
        <v>#DIV/0!</v>
      </c>
      <c r="J35" s="500" t="e">
        <f t="shared" si="1"/>
        <v>#DIV/0!</v>
      </c>
    </row>
    <row r="36" spans="1:10" s="517" customFormat="1" ht="12.75" customHeight="1">
      <c r="A36" s="501">
        <v>10</v>
      </c>
      <c r="B36" s="501">
        <v>1212</v>
      </c>
      <c r="C36" s="509">
        <v>712120</v>
      </c>
      <c r="D36" s="510" t="s">
        <v>758</v>
      </c>
      <c r="E36" s="516" t="s">
        <v>759</v>
      </c>
      <c r="F36" s="515"/>
      <c r="G36" s="515"/>
      <c r="H36" s="515"/>
      <c r="I36" s="500" t="e">
        <f t="shared" si="0"/>
        <v>#DIV/0!</v>
      </c>
      <c r="J36" s="500" t="e">
        <f t="shared" si="1"/>
        <v>#DIV/0!</v>
      </c>
    </row>
    <row r="37" spans="1:10" s="517" customFormat="1" ht="24" customHeight="1">
      <c r="A37" s="501">
        <v>11</v>
      </c>
      <c r="B37" s="501"/>
      <c r="C37" s="509">
        <v>712131</v>
      </c>
      <c r="D37" s="510"/>
      <c r="E37" s="518" t="s">
        <v>760</v>
      </c>
      <c r="F37" s="519"/>
      <c r="G37" s="515"/>
      <c r="H37" s="515"/>
      <c r="I37" s="500"/>
      <c r="J37" s="500"/>
    </row>
    <row r="38" spans="1:10" s="517" customFormat="1" ht="23.25" customHeight="1">
      <c r="A38" s="501">
        <v>12</v>
      </c>
      <c r="B38" s="501"/>
      <c r="C38" s="509">
        <v>712133</v>
      </c>
      <c r="D38" s="510"/>
      <c r="E38" s="518" t="s">
        <v>761</v>
      </c>
      <c r="F38" s="519"/>
      <c r="G38" s="515"/>
      <c r="H38" s="515"/>
      <c r="I38" s="500"/>
      <c r="J38" s="500"/>
    </row>
    <row r="39" spans="1:10" s="517" customFormat="1" ht="13.5" customHeight="1">
      <c r="A39" s="501">
        <v>13</v>
      </c>
      <c r="B39" s="501">
        <v>1214</v>
      </c>
      <c r="C39" s="509">
        <v>712190</v>
      </c>
      <c r="D39" s="510" t="s">
        <v>762</v>
      </c>
      <c r="E39" s="516" t="s">
        <v>763</v>
      </c>
      <c r="F39" s="515"/>
      <c r="G39" s="515"/>
      <c r="H39" s="515"/>
      <c r="I39" s="500" t="e">
        <f t="shared" si="0"/>
        <v>#DIV/0!</v>
      </c>
      <c r="J39" s="500" t="e">
        <f t="shared" si="1"/>
        <v>#DIV/0!</v>
      </c>
    </row>
    <row r="40" spans="1:10" ht="12.75">
      <c r="A40" s="501">
        <v>14</v>
      </c>
      <c r="B40" s="501">
        <v>112</v>
      </c>
      <c r="C40" s="509">
        <v>713000</v>
      </c>
      <c r="D40" s="507" t="s">
        <v>764</v>
      </c>
      <c r="E40" s="513" t="s">
        <v>765</v>
      </c>
      <c r="F40" s="512">
        <f>SUM(F41)</f>
        <v>0</v>
      </c>
      <c r="G40" s="512">
        <f>SUM(G41)</f>
        <v>0</v>
      </c>
      <c r="H40" s="512">
        <f>SUM(H41)</f>
        <v>0</v>
      </c>
      <c r="I40" s="500" t="e">
        <f t="shared" si="0"/>
        <v>#DIV/0!</v>
      </c>
      <c r="J40" s="500" t="e">
        <f t="shared" si="1"/>
        <v>#DIV/0!</v>
      </c>
    </row>
    <row r="41" spans="1:10" ht="12.75" customHeight="1">
      <c r="A41" s="501">
        <v>15</v>
      </c>
      <c r="B41" s="501"/>
      <c r="C41" s="509">
        <v>713100</v>
      </c>
      <c r="D41" s="507"/>
      <c r="E41" s="513" t="s">
        <v>766</v>
      </c>
      <c r="F41" s="512"/>
      <c r="G41" s="512"/>
      <c r="H41" s="512"/>
      <c r="I41" s="500" t="e">
        <f t="shared" si="0"/>
        <v>#DIV/0!</v>
      </c>
      <c r="J41" s="500" t="e">
        <f t="shared" si="1"/>
        <v>#DIV/0!</v>
      </c>
    </row>
    <row r="42" spans="1:10" ht="12.75">
      <c r="A42" s="501">
        <v>16</v>
      </c>
      <c r="B42" s="501">
        <v>113</v>
      </c>
      <c r="C42" s="509">
        <v>714000</v>
      </c>
      <c r="D42" s="510" t="s">
        <v>767</v>
      </c>
      <c r="E42" s="513" t="s">
        <v>768</v>
      </c>
      <c r="F42" s="512">
        <f>SUM(F43)</f>
        <v>0</v>
      </c>
      <c r="G42" s="512">
        <f>SUM(G43)</f>
        <v>0</v>
      </c>
      <c r="H42" s="512">
        <f>SUM(H43)</f>
        <v>0</v>
      </c>
      <c r="I42" s="500" t="e">
        <f t="shared" si="0"/>
        <v>#DIV/0!</v>
      </c>
      <c r="J42" s="500" t="e">
        <f t="shared" si="1"/>
        <v>#DIV/0!</v>
      </c>
    </row>
    <row r="43" spans="1:10" ht="12.75">
      <c r="A43" s="501">
        <v>17</v>
      </c>
      <c r="B43" s="501"/>
      <c r="C43" s="509">
        <v>714100</v>
      </c>
      <c r="D43" s="510"/>
      <c r="E43" s="513" t="s">
        <v>769</v>
      </c>
      <c r="F43" s="512"/>
      <c r="G43" s="512"/>
      <c r="H43" s="512"/>
      <c r="I43" s="500" t="e">
        <f t="shared" si="0"/>
        <v>#DIV/0!</v>
      </c>
      <c r="J43" s="500" t="e">
        <f t="shared" si="1"/>
        <v>#DIV/0!</v>
      </c>
    </row>
    <row r="44" spans="1:10" ht="12.75">
      <c r="A44" s="501">
        <v>18</v>
      </c>
      <c r="B44" s="501">
        <v>1132</v>
      </c>
      <c r="C44" s="501">
        <v>714110</v>
      </c>
      <c r="D44" s="520" t="s">
        <v>770</v>
      </c>
      <c r="E44" s="521" t="s">
        <v>771</v>
      </c>
      <c r="F44" s="512"/>
      <c r="G44" s="512"/>
      <c r="H44" s="512"/>
      <c r="I44" s="500" t="e">
        <f t="shared" si="0"/>
        <v>#DIV/0!</v>
      </c>
      <c r="J44" s="500" t="e">
        <f t="shared" si="1"/>
        <v>#DIV/0!</v>
      </c>
    </row>
    <row r="45" spans="1:10" ht="12.75">
      <c r="A45" s="501">
        <v>19</v>
      </c>
      <c r="B45" s="501">
        <v>1133</v>
      </c>
      <c r="C45" s="522">
        <v>714120</v>
      </c>
      <c r="D45" s="507" t="s">
        <v>772</v>
      </c>
      <c r="E45" s="521" t="s">
        <v>773</v>
      </c>
      <c r="F45" s="512"/>
      <c r="G45" s="512"/>
      <c r="H45" s="512"/>
      <c r="I45" s="500" t="e">
        <f t="shared" si="0"/>
        <v>#DIV/0!</v>
      </c>
      <c r="J45" s="500" t="e">
        <f t="shared" si="1"/>
        <v>#DIV/0!</v>
      </c>
    </row>
    <row r="46" spans="1:10" ht="12.75">
      <c r="A46" s="501">
        <v>20</v>
      </c>
      <c r="B46" s="501">
        <v>1134</v>
      </c>
      <c r="C46" s="522">
        <v>714130</v>
      </c>
      <c r="D46" s="510" t="s">
        <v>774</v>
      </c>
      <c r="E46" s="521" t="s">
        <v>775</v>
      </c>
      <c r="F46" s="512"/>
      <c r="G46" s="512"/>
      <c r="H46" s="512"/>
      <c r="I46" s="500" t="e">
        <f t="shared" si="0"/>
        <v>#DIV/0!</v>
      </c>
      <c r="J46" s="500" t="e">
        <f t="shared" si="1"/>
        <v>#DIV/0!</v>
      </c>
    </row>
    <row r="47" spans="1:10" ht="12.75">
      <c r="A47" s="501">
        <v>21</v>
      </c>
      <c r="B47" s="501">
        <v>1135</v>
      </c>
      <c r="C47" s="522">
        <v>714190</v>
      </c>
      <c r="D47" s="507" t="s">
        <v>776</v>
      </c>
      <c r="E47" s="521" t="s">
        <v>777</v>
      </c>
      <c r="F47" s="512"/>
      <c r="G47" s="512"/>
      <c r="H47" s="512"/>
      <c r="I47" s="500" t="e">
        <f t="shared" si="0"/>
        <v>#DIV/0!</v>
      </c>
      <c r="J47" s="500" t="e">
        <f t="shared" si="1"/>
        <v>#DIV/0!</v>
      </c>
    </row>
    <row r="48" spans="1:10" ht="12.75">
      <c r="A48" s="501">
        <v>22</v>
      </c>
      <c r="B48" s="501">
        <v>116</v>
      </c>
      <c r="C48" s="509">
        <v>715000</v>
      </c>
      <c r="D48" s="507" t="s">
        <v>778</v>
      </c>
      <c r="E48" s="513" t="s">
        <v>779</v>
      </c>
      <c r="F48" s="512"/>
      <c r="G48" s="512"/>
      <c r="H48" s="512"/>
      <c r="I48" s="500" t="e">
        <f>SUM(G48/F48)</f>
        <v>#DIV/0!</v>
      </c>
      <c r="J48" s="500" t="e">
        <f>SUM(G48/H48)</f>
        <v>#DIV/0!</v>
      </c>
    </row>
    <row r="49" spans="1:10" ht="12.75">
      <c r="A49" s="501">
        <v>23</v>
      </c>
      <c r="B49" s="501">
        <v>1111</v>
      </c>
      <c r="C49" s="509">
        <v>716000</v>
      </c>
      <c r="D49" s="507" t="s">
        <v>747</v>
      </c>
      <c r="E49" s="513" t="s">
        <v>780</v>
      </c>
      <c r="F49" s="512"/>
      <c r="G49" s="512"/>
      <c r="H49" s="512"/>
      <c r="I49" s="500" t="e">
        <f>SUM(G49/F49)</f>
        <v>#DIV/0!</v>
      </c>
      <c r="J49" s="500" t="e">
        <f>SUM(G49/H49)</f>
        <v>#DIV/0!</v>
      </c>
    </row>
    <row r="50" spans="1:10" ht="12.75">
      <c r="A50" s="501">
        <v>24</v>
      </c>
      <c r="B50" s="501">
        <v>114</v>
      </c>
      <c r="C50" s="509">
        <v>717000</v>
      </c>
      <c r="D50" s="510" t="s">
        <v>781</v>
      </c>
      <c r="E50" s="513" t="s">
        <v>782</v>
      </c>
      <c r="F50" s="512"/>
      <c r="G50" s="512"/>
      <c r="H50" s="512"/>
      <c r="I50" s="500" t="e">
        <f t="shared" si="0"/>
        <v>#DIV/0!</v>
      </c>
      <c r="J50" s="500" t="e">
        <f t="shared" si="1"/>
        <v>#DIV/0!</v>
      </c>
    </row>
    <row r="51" spans="1:10" ht="12.75">
      <c r="A51" s="501">
        <v>25</v>
      </c>
      <c r="B51" s="501">
        <v>116</v>
      </c>
      <c r="C51" s="509">
        <v>719000</v>
      </c>
      <c r="D51" s="507" t="s">
        <v>778</v>
      </c>
      <c r="E51" s="513" t="s">
        <v>61</v>
      </c>
      <c r="F51" s="512"/>
      <c r="G51" s="512"/>
      <c r="H51" s="512"/>
      <c r="I51" s="500" t="e">
        <f t="shared" si="0"/>
        <v>#DIV/0!</v>
      </c>
      <c r="J51" s="500" t="e">
        <f t="shared" si="1"/>
        <v>#DIV/0!</v>
      </c>
    </row>
    <row r="52" spans="1:10" ht="14.25" customHeight="1">
      <c r="A52" s="501">
        <v>26</v>
      </c>
      <c r="B52" s="493">
        <v>14</v>
      </c>
      <c r="C52" s="502">
        <v>720000</v>
      </c>
      <c r="D52" s="511" t="s">
        <v>783</v>
      </c>
      <c r="E52" s="508" t="s">
        <v>784</v>
      </c>
      <c r="F52" s="506">
        <f>SUM(F53+F72+F82+F83)</f>
        <v>0</v>
      </c>
      <c r="G52" s="506">
        <f>SUM(G53+G72+G82+G83)</f>
        <v>0</v>
      </c>
      <c r="H52" s="506">
        <f>SUM(H53+H72+H82+H83)</f>
        <v>0</v>
      </c>
      <c r="I52" s="500" t="e">
        <f t="shared" si="0"/>
        <v>#DIV/0!</v>
      </c>
      <c r="J52" s="500" t="e">
        <f t="shared" si="1"/>
        <v>#DIV/0!</v>
      </c>
    </row>
    <row r="53" spans="1:10" ht="27" customHeight="1">
      <c r="A53" s="501">
        <v>27</v>
      </c>
      <c r="B53" s="493"/>
      <c r="C53" s="523">
        <v>721000</v>
      </c>
      <c r="D53" s="511"/>
      <c r="E53" s="511" t="s">
        <v>785</v>
      </c>
      <c r="F53" s="524">
        <f>SUM(F54+F60+F62+F63+F64+F65+F71)</f>
        <v>0</v>
      </c>
      <c r="G53" s="524">
        <f>SUM(G54+G60+G62+G63+G64+G65+G71)</f>
        <v>0</v>
      </c>
      <c r="H53" s="524">
        <f>SUM(H54+H60+H62+H63+H64+H65+H71)</f>
        <v>0</v>
      </c>
      <c r="I53" s="500" t="e">
        <f t="shared" si="0"/>
        <v>#DIV/0!</v>
      </c>
      <c r="J53" s="500" t="e">
        <f t="shared" si="1"/>
        <v>#DIV/0!</v>
      </c>
    </row>
    <row r="54" spans="1:10" ht="13.5" customHeight="1">
      <c r="A54" s="501">
        <v>28</v>
      </c>
      <c r="B54" s="493"/>
      <c r="C54" s="509">
        <v>721100</v>
      </c>
      <c r="D54" s="511" t="s">
        <v>786</v>
      </c>
      <c r="E54" s="511" t="s">
        <v>787</v>
      </c>
      <c r="F54" s="515"/>
      <c r="G54" s="512"/>
      <c r="H54" s="512"/>
      <c r="I54" s="500" t="e">
        <f t="shared" si="0"/>
        <v>#DIV/0!</v>
      </c>
      <c r="J54" s="500" t="e">
        <f t="shared" si="1"/>
        <v>#DIV/0!</v>
      </c>
    </row>
    <row r="55" spans="1:10" ht="13.5" customHeight="1">
      <c r="A55" s="501">
        <v>29</v>
      </c>
      <c r="B55" s="493"/>
      <c r="C55" s="509">
        <v>721110</v>
      </c>
      <c r="D55" s="511"/>
      <c r="E55" s="525" t="s">
        <v>788</v>
      </c>
      <c r="F55" s="515"/>
      <c r="G55" s="512"/>
      <c r="H55" s="512"/>
      <c r="I55" s="500" t="e">
        <f t="shared" si="0"/>
        <v>#DIV/0!</v>
      </c>
      <c r="J55" s="500" t="e">
        <f t="shared" si="1"/>
        <v>#DIV/0!</v>
      </c>
    </row>
    <row r="56" spans="1:10" ht="15">
      <c r="A56" s="501">
        <v>30</v>
      </c>
      <c r="B56" s="493">
        <v>1412</v>
      </c>
      <c r="C56" s="509">
        <v>721111</v>
      </c>
      <c r="D56" s="511" t="s">
        <v>789</v>
      </c>
      <c r="E56" s="526" t="s">
        <v>790</v>
      </c>
      <c r="F56" s="515"/>
      <c r="G56" s="512"/>
      <c r="H56" s="512"/>
      <c r="I56" s="500" t="e">
        <f t="shared" si="0"/>
        <v>#DIV/0!</v>
      </c>
      <c r="J56" s="500" t="e">
        <f t="shared" si="1"/>
        <v>#DIV/0!</v>
      </c>
    </row>
    <row r="57" spans="1:10" ht="15" customHeight="1">
      <c r="A57" s="501">
        <v>31</v>
      </c>
      <c r="B57" s="493">
        <v>142</v>
      </c>
      <c r="C57" s="509">
        <v>721120</v>
      </c>
      <c r="D57" s="511" t="s">
        <v>791</v>
      </c>
      <c r="E57" s="525" t="s">
        <v>792</v>
      </c>
      <c r="F57" s="515"/>
      <c r="G57" s="512"/>
      <c r="H57" s="512"/>
      <c r="I57" s="500" t="e">
        <f t="shared" si="0"/>
        <v>#DIV/0!</v>
      </c>
      <c r="J57" s="500" t="e">
        <f t="shared" si="1"/>
        <v>#DIV/0!</v>
      </c>
    </row>
    <row r="58" spans="1:10" ht="26.25" customHeight="1">
      <c r="A58" s="501">
        <v>32</v>
      </c>
      <c r="B58" s="527">
        <v>145</v>
      </c>
      <c r="C58" s="509">
        <v>721191</v>
      </c>
      <c r="D58" s="511" t="s">
        <v>793</v>
      </c>
      <c r="E58" s="525" t="s">
        <v>794</v>
      </c>
      <c r="F58" s="515"/>
      <c r="G58" s="512"/>
      <c r="H58" s="512"/>
      <c r="I58" s="500" t="e">
        <f>SUM(G58/F58)</f>
        <v>#DIV/0!</v>
      </c>
      <c r="J58" s="500" t="e">
        <f>SUM(G58/H58)</f>
        <v>#DIV/0!</v>
      </c>
    </row>
    <row r="59" spans="1:10" ht="15.75" customHeight="1">
      <c r="A59" s="501">
        <v>33</v>
      </c>
      <c r="B59" s="527">
        <v>3214.2</v>
      </c>
      <c r="C59" s="509">
        <v>721192</v>
      </c>
      <c r="D59" s="511" t="s">
        <v>795</v>
      </c>
      <c r="E59" s="528" t="s">
        <v>796</v>
      </c>
      <c r="F59" s="515"/>
      <c r="G59" s="512"/>
      <c r="H59" s="512"/>
      <c r="I59" s="500" t="e">
        <f t="shared" si="0"/>
        <v>#DIV/0!</v>
      </c>
      <c r="J59" s="500" t="e">
        <f t="shared" si="1"/>
        <v>#DIV/0!</v>
      </c>
    </row>
    <row r="60" spans="1:10" ht="14.25" customHeight="1">
      <c r="A60" s="501">
        <v>34</v>
      </c>
      <c r="B60" s="529">
        <v>141</v>
      </c>
      <c r="C60" s="530">
        <v>721200</v>
      </c>
      <c r="D60" s="511" t="s">
        <v>797</v>
      </c>
      <c r="E60" s="531" t="s">
        <v>798</v>
      </c>
      <c r="F60" s="512"/>
      <c r="G60" s="512"/>
      <c r="H60" s="512"/>
      <c r="I60" s="500" t="e">
        <f t="shared" si="0"/>
        <v>#DIV/0!</v>
      </c>
      <c r="J60" s="500" t="e">
        <f t="shared" si="1"/>
        <v>#DIV/0!</v>
      </c>
    </row>
    <row r="61" spans="1:10" ht="15" customHeight="1">
      <c r="A61" s="501">
        <v>35</v>
      </c>
      <c r="B61" s="532">
        <v>142</v>
      </c>
      <c r="C61" s="530">
        <v>721214</v>
      </c>
      <c r="D61" s="511" t="s">
        <v>799</v>
      </c>
      <c r="E61" s="533" t="s">
        <v>800</v>
      </c>
      <c r="F61" s="512"/>
      <c r="G61" s="512"/>
      <c r="H61" s="512"/>
      <c r="I61" s="500" t="e">
        <f t="shared" si="0"/>
        <v>#DIV/0!</v>
      </c>
      <c r="J61" s="500" t="e">
        <f t="shared" si="1"/>
        <v>#DIV/0!</v>
      </c>
    </row>
    <row r="62" spans="1:10" ht="15.75" customHeight="1">
      <c r="A62" s="501">
        <v>36</v>
      </c>
      <c r="B62" s="532">
        <v>145</v>
      </c>
      <c r="C62" s="530">
        <v>721300</v>
      </c>
      <c r="D62" s="511" t="s">
        <v>801</v>
      </c>
      <c r="E62" s="531" t="s">
        <v>802</v>
      </c>
      <c r="F62" s="512"/>
      <c r="G62" s="512"/>
      <c r="H62" s="512"/>
      <c r="I62" s="500" t="e">
        <f t="shared" si="0"/>
        <v>#DIV/0!</v>
      </c>
      <c r="J62" s="500" t="e">
        <f t="shared" si="1"/>
        <v>#DIV/0!</v>
      </c>
    </row>
    <row r="63" spans="1:10" ht="15" customHeight="1">
      <c r="A63" s="501">
        <v>37</v>
      </c>
      <c r="B63" s="532">
        <v>145</v>
      </c>
      <c r="C63" s="530">
        <v>721400</v>
      </c>
      <c r="D63" s="511"/>
      <c r="E63" s="531" t="s">
        <v>803</v>
      </c>
      <c r="F63" s="512"/>
      <c r="G63" s="512"/>
      <c r="H63" s="512"/>
      <c r="I63" s="500" t="e">
        <f t="shared" si="0"/>
        <v>#DIV/0!</v>
      </c>
      <c r="J63" s="500" t="e">
        <f t="shared" si="1"/>
        <v>#DIV/0!</v>
      </c>
    </row>
    <row r="64" spans="1:10" ht="14.25" customHeight="1">
      <c r="A64" s="501">
        <v>38</v>
      </c>
      <c r="B64" s="532">
        <v>145</v>
      </c>
      <c r="C64" s="530">
        <v>721500</v>
      </c>
      <c r="D64" s="511"/>
      <c r="E64" s="531" t="s">
        <v>804</v>
      </c>
      <c r="F64" s="512"/>
      <c r="G64" s="512"/>
      <c r="H64" s="512"/>
      <c r="I64" s="500" t="e">
        <f t="shared" si="0"/>
        <v>#DIV/0!</v>
      </c>
      <c r="J64" s="500" t="e">
        <f t="shared" si="1"/>
        <v>#DIV/0!</v>
      </c>
    </row>
    <row r="65" spans="1:10" ht="12.75">
      <c r="A65" s="501">
        <v>39</v>
      </c>
      <c r="B65" s="529"/>
      <c r="C65" s="530">
        <v>721600</v>
      </c>
      <c r="D65" s="511" t="s">
        <v>805</v>
      </c>
      <c r="E65" s="531" t="s">
        <v>79</v>
      </c>
      <c r="F65" s="512"/>
      <c r="G65" s="515"/>
      <c r="H65" s="515"/>
      <c r="I65" s="500" t="e">
        <f t="shared" si="0"/>
        <v>#DIV/0!</v>
      </c>
      <c r="J65" s="500" t="e">
        <f t="shared" si="1"/>
        <v>#DIV/0!</v>
      </c>
    </row>
    <row r="66" spans="1:10" ht="16.5" customHeight="1">
      <c r="A66" s="501">
        <v>40</v>
      </c>
      <c r="B66" s="532">
        <v>311.2</v>
      </c>
      <c r="C66" s="530">
        <v>721611</v>
      </c>
      <c r="D66" s="511" t="s">
        <v>806</v>
      </c>
      <c r="E66" s="534" t="s">
        <v>807</v>
      </c>
      <c r="F66" s="512"/>
      <c r="G66" s="515"/>
      <c r="H66" s="515"/>
      <c r="I66" s="500" t="e">
        <f t="shared" si="0"/>
        <v>#DIV/0!</v>
      </c>
      <c r="J66" s="500" t="e">
        <f t="shared" si="1"/>
        <v>#DIV/0!</v>
      </c>
    </row>
    <row r="67" spans="1:10" ht="16.5" customHeight="1">
      <c r="A67" s="501">
        <v>41</v>
      </c>
      <c r="B67" s="532">
        <v>3215.2</v>
      </c>
      <c r="C67" s="530">
        <v>721612</v>
      </c>
      <c r="D67" s="511" t="s">
        <v>808</v>
      </c>
      <c r="E67" s="534" t="s">
        <v>809</v>
      </c>
      <c r="F67" s="512"/>
      <c r="G67" s="515"/>
      <c r="H67" s="515"/>
      <c r="I67" s="500"/>
      <c r="J67" s="500"/>
    </row>
    <row r="68" spans="1:10" ht="16.5" customHeight="1">
      <c r="A68" s="501">
        <v>42</v>
      </c>
      <c r="B68" s="532">
        <v>3215.2</v>
      </c>
      <c r="C68" s="530">
        <v>721613</v>
      </c>
      <c r="D68" s="511" t="s">
        <v>808</v>
      </c>
      <c r="E68" s="534" t="s">
        <v>810</v>
      </c>
      <c r="F68" s="512"/>
      <c r="G68" s="515"/>
      <c r="H68" s="515"/>
      <c r="I68" s="500"/>
      <c r="J68" s="500"/>
    </row>
    <row r="69" spans="1:10" ht="15.75" customHeight="1">
      <c r="A69" s="501">
        <v>43</v>
      </c>
      <c r="B69" s="532">
        <v>311.2</v>
      </c>
      <c r="C69" s="530">
        <v>721614</v>
      </c>
      <c r="D69" s="511" t="s">
        <v>806</v>
      </c>
      <c r="E69" s="534" t="s">
        <v>811</v>
      </c>
      <c r="F69" s="512"/>
      <c r="G69" s="515"/>
      <c r="H69" s="515"/>
      <c r="I69" s="500" t="e">
        <f t="shared" si="0"/>
        <v>#DIV/0!</v>
      </c>
      <c r="J69" s="500" t="e">
        <f t="shared" si="1"/>
        <v>#DIV/0!</v>
      </c>
    </row>
    <row r="70" spans="1:10" ht="14.25" customHeight="1">
      <c r="A70" s="501">
        <v>44</v>
      </c>
      <c r="B70" s="532">
        <v>311.2</v>
      </c>
      <c r="C70" s="530">
        <v>721615</v>
      </c>
      <c r="D70" s="511" t="s">
        <v>806</v>
      </c>
      <c r="E70" s="534" t="s">
        <v>812</v>
      </c>
      <c r="F70" s="512"/>
      <c r="G70" s="515"/>
      <c r="H70" s="515"/>
      <c r="I70" s="500" t="e">
        <f t="shared" si="0"/>
        <v>#DIV/0!</v>
      </c>
      <c r="J70" s="500" t="e">
        <f t="shared" si="1"/>
        <v>#DIV/0!</v>
      </c>
    </row>
    <row r="71" spans="1:10" ht="15.75" customHeight="1">
      <c r="A71" s="501">
        <v>45</v>
      </c>
      <c r="B71" s="529"/>
      <c r="C71" s="530">
        <v>721700</v>
      </c>
      <c r="D71" s="511"/>
      <c r="E71" s="531" t="s">
        <v>813</v>
      </c>
      <c r="F71" s="512"/>
      <c r="G71" s="512"/>
      <c r="H71" s="512"/>
      <c r="I71" s="500" t="e">
        <f t="shared" si="0"/>
        <v>#DIV/0!</v>
      </c>
      <c r="J71" s="500" t="e">
        <f t="shared" si="1"/>
        <v>#DIV/0!</v>
      </c>
    </row>
    <row r="72" spans="1:10" ht="24.75" customHeight="1">
      <c r="A72" s="501">
        <v>46</v>
      </c>
      <c r="B72" s="529"/>
      <c r="C72" s="530">
        <v>722000</v>
      </c>
      <c r="D72" s="511"/>
      <c r="E72" s="531" t="s">
        <v>814</v>
      </c>
      <c r="F72" s="535">
        <f>SUM(F73+F74+F75+F76+F77+F78+F79)</f>
        <v>0</v>
      </c>
      <c r="G72" s="535">
        <f>SUM(G73+G74+G75+G76+G77+G78+G79)</f>
        <v>0</v>
      </c>
      <c r="H72" s="535">
        <f>SUM(H73+H74+H75+H76+H77+H78+H79)</f>
        <v>0</v>
      </c>
      <c r="I72" s="500" t="e">
        <f t="shared" si="0"/>
        <v>#DIV/0!</v>
      </c>
      <c r="J72" s="500" t="e">
        <f t="shared" si="1"/>
        <v>#DIV/0!</v>
      </c>
    </row>
    <row r="73" spans="1:10" ht="12.75">
      <c r="A73" s="501">
        <v>47</v>
      </c>
      <c r="B73" s="532">
        <v>142</v>
      </c>
      <c r="C73" s="530">
        <v>722100</v>
      </c>
      <c r="D73" s="511" t="s">
        <v>815</v>
      </c>
      <c r="E73" s="531" t="s">
        <v>816</v>
      </c>
      <c r="F73" s="512"/>
      <c r="G73" s="512"/>
      <c r="H73" s="512"/>
      <c r="I73" s="500" t="e">
        <f t="shared" si="0"/>
        <v>#DIV/0!</v>
      </c>
      <c r="J73" s="500" t="e">
        <f t="shared" si="1"/>
        <v>#DIV/0!</v>
      </c>
    </row>
    <row r="74" spans="1:10" ht="12.75">
      <c r="A74" s="501">
        <v>48</v>
      </c>
      <c r="B74" s="532">
        <v>142</v>
      </c>
      <c r="C74" s="530">
        <v>722200</v>
      </c>
      <c r="D74" s="511" t="s">
        <v>815</v>
      </c>
      <c r="E74" s="531" t="s">
        <v>817</v>
      </c>
      <c r="F74" s="512"/>
      <c r="G74" s="512"/>
      <c r="H74" s="512"/>
      <c r="I74" s="500" t="e">
        <f t="shared" si="0"/>
        <v>#DIV/0!</v>
      </c>
      <c r="J74" s="500" t="e">
        <f t="shared" si="1"/>
        <v>#DIV/0!</v>
      </c>
    </row>
    <row r="75" spans="1:10" ht="12.75">
      <c r="A75" s="501">
        <v>49</v>
      </c>
      <c r="B75" s="532">
        <v>142</v>
      </c>
      <c r="C75" s="530">
        <v>722300</v>
      </c>
      <c r="D75" s="511" t="s">
        <v>815</v>
      </c>
      <c r="E75" s="531" t="s">
        <v>818</v>
      </c>
      <c r="F75" s="512"/>
      <c r="G75" s="512"/>
      <c r="H75" s="512"/>
      <c r="I75" s="500" t="e">
        <f t="shared" si="0"/>
        <v>#DIV/0!</v>
      </c>
      <c r="J75" s="500" t="e">
        <f t="shared" si="1"/>
        <v>#DIV/0!</v>
      </c>
    </row>
    <row r="76" spans="1:10" ht="12.75">
      <c r="A76" s="501">
        <v>50</v>
      </c>
      <c r="B76" s="532">
        <v>142</v>
      </c>
      <c r="C76" s="530">
        <v>722400</v>
      </c>
      <c r="D76" s="511" t="s">
        <v>815</v>
      </c>
      <c r="E76" s="531" t="s">
        <v>819</v>
      </c>
      <c r="F76" s="512"/>
      <c r="G76" s="512"/>
      <c r="H76" s="512"/>
      <c r="I76" s="500" t="e">
        <f t="shared" si="0"/>
        <v>#DIV/0!</v>
      </c>
      <c r="J76" s="500" t="e">
        <f t="shared" si="1"/>
        <v>#DIV/0!</v>
      </c>
    </row>
    <row r="77" spans="1:10" ht="14.25" customHeight="1">
      <c r="A77" s="501">
        <v>51</v>
      </c>
      <c r="B77" s="532">
        <v>142</v>
      </c>
      <c r="C77" s="530">
        <v>722500</v>
      </c>
      <c r="D77" s="511" t="s">
        <v>815</v>
      </c>
      <c r="E77" s="531" t="s">
        <v>820</v>
      </c>
      <c r="F77" s="512"/>
      <c r="G77" s="512"/>
      <c r="H77" s="512"/>
      <c r="I77" s="500" t="e">
        <f t="shared" si="0"/>
        <v>#DIV/0!</v>
      </c>
      <c r="J77" s="500" t="e">
        <f t="shared" si="1"/>
        <v>#DIV/0!</v>
      </c>
    </row>
    <row r="78" spans="1:10" ht="26.25" customHeight="1">
      <c r="A78" s="501">
        <v>52</v>
      </c>
      <c r="B78" s="532">
        <v>142</v>
      </c>
      <c r="C78" s="530">
        <v>722600</v>
      </c>
      <c r="D78" s="511" t="s">
        <v>815</v>
      </c>
      <c r="E78" s="531" t="s">
        <v>821</v>
      </c>
      <c r="F78" s="512"/>
      <c r="G78" s="512"/>
      <c r="H78" s="512"/>
      <c r="I78" s="500" t="e">
        <f t="shared" si="0"/>
        <v>#DIV/0!</v>
      </c>
      <c r="J78" s="500" t="e">
        <f t="shared" si="1"/>
        <v>#DIV/0!</v>
      </c>
    </row>
    <row r="79" spans="1:10" ht="12.75">
      <c r="A79" s="501">
        <v>53</v>
      </c>
      <c r="B79" s="536">
        <v>145</v>
      </c>
      <c r="C79" s="537">
        <v>722700</v>
      </c>
      <c r="D79" s="511" t="s">
        <v>822</v>
      </c>
      <c r="E79" s="538" t="s">
        <v>823</v>
      </c>
      <c r="F79" s="539"/>
      <c r="G79" s="539"/>
      <c r="H79" s="539"/>
      <c r="I79" s="500" t="e">
        <f t="shared" si="0"/>
        <v>#DIV/0!</v>
      </c>
      <c r="J79" s="500" t="e">
        <f t="shared" si="1"/>
        <v>#DIV/0!</v>
      </c>
    </row>
    <row r="80" spans="1:10" ht="14.25" customHeight="1">
      <c r="A80" s="501">
        <v>54</v>
      </c>
      <c r="B80" s="536">
        <v>3214.2</v>
      </c>
      <c r="C80" s="540">
        <v>722731</v>
      </c>
      <c r="D80" s="541" t="s">
        <v>824</v>
      </c>
      <c r="E80" s="542" t="s">
        <v>825</v>
      </c>
      <c r="F80" s="539"/>
      <c r="G80" s="539"/>
      <c r="H80" s="539"/>
      <c r="I80" s="500" t="e">
        <f t="shared" si="0"/>
        <v>#DIV/0!</v>
      </c>
      <c r="J80" s="500" t="e">
        <f t="shared" si="1"/>
        <v>#DIV/0!</v>
      </c>
    </row>
    <row r="81" spans="1:10" ht="15" customHeight="1">
      <c r="A81" s="501">
        <v>55</v>
      </c>
      <c r="B81" s="536">
        <v>145</v>
      </c>
      <c r="C81" s="537">
        <v>722751</v>
      </c>
      <c r="D81" s="511" t="s">
        <v>826</v>
      </c>
      <c r="E81" s="534" t="s">
        <v>827</v>
      </c>
      <c r="F81" s="539"/>
      <c r="G81" s="539"/>
      <c r="H81" s="539"/>
      <c r="I81" s="500" t="e">
        <f t="shared" si="0"/>
        <v>#DIV/0!</v>
      </c>
      <c r="J81" s="500" t="e">
        <f t="shared" si="1"/>
        <v>#DIV/0!</v>
      </c>
    </row>
    <row r="82" spans="1:10" ht="12.75">
      <c r="A82" s="501">
        <v>56</v>
      </c>
      <c r="B82" s="532">
        <v>143</v>
      </c>
      <c r="C82" s="530">
        <v>723000</v>
      </c>
      <c r="D82" s="511" t="s">
        <v>828</v>
      </c>
      <c r="E82" s="531" t="s">
        <v>829</v>
      </c>
      <c r="F82" s="512"/>
      <c r="G82" s="512"/>
      <c r="H82" s="512"/>
      <c r="I82" s="500" t="e">
        <f t="shared" si="0"/>
        <v>#DIV/0!</v>
      </c>
      <c r="J82" s="500" t="e">
        <f t="shared" si="1"/>
        <v>#DIV/0!</v>
      </c>
    </row>
    <row r="83" spans="1:10" ht="12.75">
      <c r="A83" s="501">
        <v>57</v>
      </c>
      <c r="B83" s="532">
        <v>145</v>
      </c>
      <c r="C83" s="530">
        <v>777000</v>
      </c>
      <c r="D83" s="511" t="s">
        <v>801</v>
      </c>
      <c r="E83" s="531" t="s">
        <v>29</v>
      </c>
      <c r="F83" s="512"/>
      <c r="G83" s="512"/>
      <c r="H83" s="512"/>
      <c r="I83" s="500" t="e">
        <f t="shared" si="0"/>
        <v>#DIV/0!</v>
      </c>
      <c r="J83" s="500" t="e">
        <f t="shared" si="1"/>
        <v>#DIV/0!</v>
      </c>
    </row>
    <row r="84" spans="1:11" s="546" customFormat="1" ht="24">
      <c r="A84" s="501">
        <v>58</v>
      </c>
      <c r="B84" s="493">
        <v>13</v>
      </c>
      <c r="C84" s="502"/>
      <c r="D84" s="543" t="s">
        <v>830</v>
      </c>
      <c r="E84" s="544" t="s">
        <v>831</v>
      </c>
      <c r="F84" s="506">
        <f>SUM(F85+F88+F104+F107)</f>
        <v>0</v>
      </c>
      <c r="G84" s="506">
        <f>SUM(G85+G88+G104+G107)</f>
        <v>0</v>
      </c>
      <c r="H84" s="506">
        <f>SUM(H85+H88+H104+H107)</f>
        <v>0</v>
      </c>
      <c r="I84" s="500" t="e">
        <f t="shared" si="0"/>
        <v>#DIV/0!</v>
      </c>
      <c r="J84" s="500" t="e">
        <f t="shared" si="1"/>
        <v>#DIV/0!</v>
      </c>
      <c r="K84" s="545"/>
    </row>
    <row r="85" spans="1:13" ht="24">
      <c r="A85" s="501">
        <v>59</v>
      </c>
      <c r="B85" s="532">
        <v>131</v>
      </c>
      <c r="C85" s="509"/>
      <c r="D85" s="547" t="s">
        <v>832</v>
      </c>
      <c r="E85" s="531" t="s">
        <v>833</v>
      </c>
      <c r="F85" s="512">
        <f>SUM(F86:F87)</f>
        <v>0</v>
      </c>
      <c r="G85" s="512">
        <f>SUM(G86:G87)</f>
        <v>0</v>
      </c>
      <c r="H85" s="512">
        <f>SUM(H86:H87)</f>
        <v>0</v>
      </c>
      <c r="I85" s="500" t="e">
        <f t="shared" si="0"/>
        <v>#DIV/0!</v>
      </c>
      <c r="J85" s="500" t="e">
        <f t="shared" si="1"/>
        <v>#DIV/0!</v>
      </c>
      <c r="K85" s="548"/>
      <c r="L85" s="517"/>
      <c r="M85" s="517"/>
    </row>
    <row r="86" spans="1:13" ht="12.75" customHeight="1">
      <c r="A86" s="501">
        <v>60</v>
      </c>
      <c r="B86" s="532">
        <v>1311</v>
      </c>
      <c r="C86" s="530">
        <v>731110</v>
      </c>
      <c r="D86" s="549" t="s">
        <v>834</v>
      </c>
      <c r="E86" s="531" t="s">
        <v>835</v>
      </c>
      <c r="F86" s="514"/>
      <c r="G86" s="514"/>
      <c r="H86" s="514"/>
      <c r="I86" s="500" t="e">
        <f t="shared" si="0"/>
        <v>#DIV/0!</v>
      </c>
      <c r="J86" s="500" t="e">
        <f t="shared" si="1"/>
        <v>#DIV/0!</v>
      </c>
      <c r="K86" s="548"/>
      <c r="L86" s="517"/>
      <c r="M86" s="517"/>
    </row>
    <row r="87" spans="1:13" ht="12.75" customHeight="1">
      <c r="A87" s="501">
        <v>61</v>
      </c>
      <c r="B87" s="532">
        <v>1321</v>
      </c>
      <c r="C87" s="530">
        <v>731120</v>
      </c>
      <c r="D87" s="549" t="s">
        <v>834</v>
      </c>
      <c r="E87" s="550" t="s">
        <v>836</v>
      </c>
      <c r="F87" s="514"/>
      <c r="G87" s="514"/>
      <c r="H87" s="514"/>
      <c r="I87" s="500"/>
      <c r="J87" s="500"/>
      <c r="K87" s="548"/>
      <c r="L87" s="517"/>
      <c r="M87" s="517"/>
    </row>
    <row r="88" spans="1:11" ht="14.25" customHeight="1">
      <c r="A88" s="501">
        <v>62</v>
      </c>
      <c r="B88" s="532">
        <v>133</v>
      </c>
      <c r="C88" s="530">
        <v>732100</v>
      </c>
      <c r="D88" s="507" t="s">
        <v>837</v>
      </c>
      <c r="E88" s="550" t="s">
        <v>838</v>
      </c>
      <c r="F88" s="512">
        <f>SUM(F89)</f>
        <v>0</v>
      </c>
      <c r="G88" s="512">
        <f>SUM(G89)</f>
        <v>0</v>
      </c>
      <c r="H88" s="512">
        <f>SUM(H89)</f>
        <v>0</v>
      </c>
      <c r="I88" s="500" t="e">
        <f aca="true" t="shared" si="2" ref="I88:I157">SUM(G88/F88)</f>
        <v>#DIV/0!</v>
      </c>
      <c r="J88" s="500" t="e">
        <f aca="true" t="shared" si="3" ref="J88:J157">SUM(G88/H88)</f>
        <v>#DIV/0!</v>
      </c>
      <c r="K88" s="133"/>
    </row>
    <row r="89" spans="1:10" ht="15.75" customHeight="1">
      <c r="A89" s="501">
        <v>63</v>
      </c>
      <c r="B89" s="532">
        <v>1331</v>
      </c>
      <c r="C89" s="530">
        <v>732110</v>
      </c>
      <c r="D89" s="549" t="s">
        <v>834</v>
      </c>
      <c r="E89" s="550" t="s">
        <v>839</v>
      </c>
      <c r="F89" s="515"/>
      <c r="G89" s="512"/>
      <c r="H89" s="512"/>
      <c r="I89" s="500" t="e">
        <f t="shared" si="2"/>
        <v>#DIV/0!</v>
      </c>
      <c r="J89" s="500" t="e">
        <f t="shared" si="3"/>
        <v>#DIV/0!</v>
      </c>
    </row>
    <row r="90" spans="1:10" ht="12.75">
      <c r="A90" s="501">
        <v>64</v>
      </c>
      <c r="B90" s="532">
        <v>1331</v>
      </c>
      <c r="C90" s="551">
        <v>732111</v>
      </c>
      <c r="D90" s="507" t="s">
        <v>840</v>
      </c>
      <c r="E90" s="552" t="s">
        <v>841</v>
      </c>
      <c r="F90" s="512"/>
      <c r="G90" s="512"/>
      <c r="H90" s="512"/>
      <c r="I90" s="500" t="e">
        <f t="shared" si="2"/>
        <v>#DIV/0!</v>
      </c>
      <c r="J90" s="500" t="e">
        <f t="shared" si="3"/>
        <v>#DIV/0!</v>
      </c>
    </row>
    <row r="91" spans="1:10" ht="12.75">
      <c r="A91" s="501">
        <v>65</v>
      </c>
      <c r="B91" s="532">
        <v>1331</v>
      </c>
      <c r="C91" s="551">
        <v>732112</v>
      </c>
      <c r="D91" s="553" t="s">
        <v>842</v>
      </c>
      <c r="E91" s="552" t="s">
        <v>843</v>
      </c>
      <c r="F91" s="512"/>
      <c r="G91" s="512"/>
      <c r="H91" s="512"/>
      <c r="I91" s="500" t="e">
        <f t="shared" si="2"/>
        <v>#DIV/0!</v>
      </c>
      <c r="J91" s="500" t="e">
        <f t="shared" si="3"/>
        <v>#DIV/0!</v>
      </c>
    </row>
    <row r="92" spans="1:10" ht="12.75">
      <c r="A92" s="501">
        <v>66</v>
      </c>
      <c r="B92" s="532">
        <v>1331</v>
      </c>
      <c r="C92" s="551">
        <v>732113</v>
      </c>
      <c r="D92" s="553"/>
      <c r="E92" s="552" t="s">
        <v>844</v>
      </c>
      <c r="F92" s="512"/>
      <c r="G92" s="512"/>
      <c r="H92" s="512"/>
      <c r="I92" s="500" t="e">
        <f t="shared" si="2"/>
        <v>#DIV/0!</v>
      </c>
      <c r="J92" s="500" t="e">
        <f t="shared" si="3"/>
        <v>#DIV/0!</v>
      </c>
    </row>
    <row r="93" spans="1:10" ht="12.75">
      <c r="A93" s="501">
        <v>67</v>
      </c>
      <c r="B93" s="532">
        <v>1331</v>
      </c>
      <c r="C93" s="551">
        <v>732114</v>
      </c>
      <c r="D93" s="553" t="s">
        <v>845</v>
      </c>
      <c r="E93" s="552" t="s">
        <v>846</v>
      </c>
      <c r="F93" s="512"/>
      <c r="G93" s="512"/>
      <c r="H93" s="512"/>
      <c r="I93" s="500" t="e">
        <f t="shared" si="2"/>
        <v>#DIV/0!</v>
      </c>
      <c r="J93" s="500" t="e">
        <f t="shared" si="3"/>
        <v>#DIV/0!</v>
      </c>
    </row>
    <row r="94" spans="1:10" ht="12.75">
      <c r="A94" s="501">
        <v>68</v>
      </c>
      <c r="B94" s="532">
        <v>1331</v>
      </c>
      <c r="C94" s="551">
        <v>732115</v>
      </c>
      <c r="D94" s="553" t="s">
        <v>847</v>
      </c>
      <c r="E94" s="554" t="s">
        <v>848</v>
      </c>
      <c r="F94" s="512"/>
      <c r="G94" s="512"/>
      <c r="H94" s="512"/>
      <c r="I94" s="500" t="e">
        <f t="shared" si="2"/>
        <v>#DIV/0!</v>
      </c>
      <c r="J94" s="500" t="e">
        <f t="shared" si="3"/>
        <v>#DIV/0!</v>
      </c>
    </row>
    <row r="95" spans="1:10" ht="12.75">
      <c r="A95" s="501">
        <v>69</v>
      </c>
      <c r="B95" s="532">
        <v>1331</v>
      </c>
      <c r="C95" s="551">
        <v>732116</v>
      </c>
      <c r="D95" s="553" t="s">
        <v>847</v>
      </c>
      <c r="E95" s="554" t="s">
        <v>849</v>
      </c>
      <c r="F95" s="512"/>
      <c r="G95" s="512"/>
      <c r="H95" s="512"/>
      <c r="I95" s="500" t="e">
        <f t="shared" si="2"/>
        <v>#DIV/0!</v>
      </c>
      <c r="J95" s="500" t="e">
        <f t="shared" si="3"/>
        <v>#DIV/0!</v>
      </c>
    </row>
    <row r="96" spans="1:10" ht="12.75">
      <c r="A96" s="501">
        <v>70</v>
      </c>
      <c r="B96" s="532"/>
      <c r="C96" s="551">
        <v>732120</v>
      </c>
      <c r="D96" s="553"/>
      <c r="E96" s="554" t="s">
        <v>850</v>
      </c>
      <c r="F96" s="512"/>
      <c r="G96" s="512"/>
      <c r="H96" s="512"/>
      <c r="I96" s="500"/>
      <c r="J96" s="500"/>
    </row>
    <row r="97" spans="1:10" ht="12.75">
      <c r="A97" s="501">
        <v>71</v>
      </c>
      <c r="B97" s="532"/>
      <c r="C97" s="551">
        <v>732130</v>
      </c>
      <c r="D97" s="553"/>
      <c r="E97" s="554" t="s">
        <v>851</v>
      </c>
      <c r="F97" s="512"/>
      <c r="G97" s="512"/>
      <c r="H97" s="512"/>
      <c r="I97" s="500"/>
      <c r="J97" s="500"/>
    </row>
    <row r="98" spans="1:10" ht="12.75">
      <c r="A98" s="501">
        <v>72</v>
      </c>
      <c r="B98" s="532"/>
      <c r="C98" s="551">
        <v>732131</v>
      </c>
      <c r="D98" s="553"/>
      <c r="E98" s="554" t="s">
        <v>852</v>
      </c>
      <c r="F98" s="512"/>
      <c r="G98" s="512"/>
      <c r="H98" s="512"/>
      <c r="I98" s="500"/>
      <c r="J98" s="500"/>
    </row>
    <row r="99" spans="1:10" ht="13.5" customHeight="1">
      <c r="A99" s="501">
        <v>73</v>
      </c>
      <c r="B99" s="532"/>
      <c r="C99" s="551">
        <v>732132</v>
      </c>
      <c r="D99" s="553"/>
      <c r="E99" s="554" t="s">
        <v>853</v>
      </c>
      <c r="F99" s="512"/>
      <c r="G99" s="512"/>
      <c r="H99" s="512"/>
      <c r="I99" s="500"/>
      <c r="J99" s="500"/>
    </row>
    <row r="100" spans="1:10" ht="12.75">
      <c r="A100" s="501">
        <v>74</v>
      </c>
      <c r="B100" s="532"/>
      <c r="C100" s="551">
        <v>732133</v>
      </c>
      <c r="D100" s="553"/>
      <c r="E100" s="554" t="s">
        <v>854</v>
      </c>
      <c r="F100" s="512"/>
      <c r="G100" s="512"/>
      <c r="H100" s="512"/>
      <c r="I100" s="500"/>
      <c r="J100" s="500"/>
    </row>
    <row r="101" spans="1:10" ht="13.5" customHeight="1">
      <c r="A101" s="501">
        <v>75</v>
      </c>
      <c r="B101" s="532"/>
      <c r="C101" s="551">
        <v>732134</v>
      </c>
      <c r="D101" s="553"/>
      <c r="E101" s="554" t="s">
        <v>855</v>
      </c>
      <c r="F101" s="512"/>
      <c r="G101" s="512"/>
      <c r="H101" s="512"/>
      <c r="I101" s="500"/>
      <c r="J101" s="500"/>
    </row>
    <row r="102" spans="1:10" ht="12.75" customHeight="1">
      <c r="A102" s="501">
        <v>76</v>
      </c>
      <c r="B102" s="532"/>
      <c r="C102" s="551">
        <v>732140</v>
      </c>
      <c r="D102" s="553"/>
      <c r="E102" s="554" t="s">
        <v>856</v>
      </c>
      <c r="F102" s="512"/>
      <c r="G102" s="512"/>
      <c r="H102" s="512"/>
      <c r="I102" s="500"/>
      <c r="J102" s="500"/>
    </row>
    <row r="103" spans="1:10" ht="14.25" customHeight="1">
      <c r="A103" s="501">
        <v>77</v>
      </c>
      <c r="B103" s="529"/>
      <c r="C103" s="555" t="s">
        <v>857</v>
      </c>
      <c r="D103" s="556" t="s">
        <v>858</v>
      </c>
      <c r="E103" s="557" t="s">
        <v>859</v>
      </c>
      <c r="F103" s="512"/>
      <c r="G103" s="512"/>
      <c r="H103" s="512"/>
      <c r="I103" s="500" t="e">
        <f t="shared" si="2"/>
        <v>#DIV/0!</v>
      </c>
      <c r="J103" s="500" t="e">
        <f t="shared" si="3"/>
        <v>#DIV/0!</v>
      </c>
    </row>
    <row r="104" spans="1:10" ht="12.75">
      <c r="A104" s="501">
        <v>78</v>
      </c>
      <c r="B104" s="558">
        <v>144</v>
      </c>
      <c r="C104" s="530">
        <v>733100</v>
      </c>
      <c r="D104" s="510" t="s">
        <v>860</v>
      </c>
      <c r="E104" s="559" t="s">
        <v>861</v>
      </c>
      <c r="F104" s="512"/>
      <c r="G104" s="512"/>
      <c r="H104" s="512"/>
      <c r="I104" s="500" t="e">
        <f t="shared" si="2"/>
        <v>#DIV/0!</v>
      </c>
      <c r="J104" s="500" t="e">
        <f t="shared" si="3"/>
        <v>#DIV/0!</v>
      </c>
    </row>
    <row r="105" spans="1:10" ht="12.75">
      <c r="A105" s="501">
        <v>79</v>
      </c>
      <c r="B105" s="532">
        <v>1441</v>
      </c>
      <c r="C105" s="551">
        <v>733110</v>
      </c>
      <c r="D105" s="507" t="s">
        <v>862</v>
      </c>
      <c r="E105" s="560" t="s">
        <v>863</v>
      </c>
      <c r="F105" s="515"/>
      <c r="G105" s="512"/>
      <c r="H105" s="512"/>
      <c r="I105" s="500" t="e">
        <f t="shared" si="2"/>
        <v>#DIV/0!</v>
      </c>
      <c r="J105" s="500" t="e">
        <f t="shared" si="3"/>
        <v>#DIV/0!</v>
      </c>
    </row>
    <row r="106" spans="1:10" ht="12.75">
      <c r="A106" s="501">
        <v>80</v>
      </c>
      <c r="B106" s="532">
        <v>1441</v>
      </c>
      <c r="C106" s="551">
        <v>733120</v>
      </c>
      <c r="D106" s="510" t="s">
        <v>864</v>
      </c>
      <c r="E106" s="521" t="s">
        <v>865</v>
      </c>
      <c r="F106" s="515"/>
      <c r="G106" s="512"/>
      <c r="H106" s="512"/>
      <c r="I106" s="500" t="e">
        <f t="shared" si="2"/>
        <v>#DIV/0!</v>
      </c>
      <c r="J106" s="500" t="e">
        <f t="shared" si="3"/>
        <v>#DIV/0!</v>
      </c>
    </row>
    <row r="107" spans="1:10" ht="12.75">
      <c r="A107" s="501">
        <v>81</v>
      </c>
      <c r="B107" s="532"/>
      <c r="C107" s="530">
        <v>741000</v>
      </c>
      <c r="D107" s="507"/>
      <c r="E107" s="544" t="s">
        <v>866</v>
      </c>
      <c r="F107" s="515">
        <f>SUM(F108+F111+F119)</f>
        <v>0</v>
      </c>
      <c r="G107" s="512">
        <f>SUM(G108+G111+G119)</f>
        <v>0</v>
      </c>
      <c r="H107" s="512">
        <f>SUM(H108+H111+H119)</f>
        <v>0</v>
      </c>
      <c r="I107" s="500" t="e">
        <f t="shared" si="2"/>
        <v>#DIV/0!</v>
      </c>
      <c r="J107" s="500" t="e">
        <f t="shared" si="3"/>
        <v>#DIV/0!</v>
      </c>
    </row>
    <row r="108" spans="1:10" ht="24">
      <c r="A108" s="501">
        <v>82</v>
      </c>
      <c r="B108" s="532"/>
      <c r="C108" s="530">
        <v>741100</v>
      </c>
      <c r="D108" s="507"/>
      <c r="E108" s="513" t="s">
        <v>867</v>
      </c>
      <c r="F108" s="515">
        <f>SUM(F109:F110)</f>
        <v>0</v>
      </c>
      <c r="G108" s="512">
        <f>SUM(G109:G110)</f>
        <v>0</v>
      </c>
      <c r="H108" s="512">
        <f>SUM(H109:H110)</f>
        <v>0</v>
      </c>
      <c r="I108" s="500"/>
      <c r="J108" s="500"/>
    </row>
    <row r="109" spans="1:10" ht="12.75">
      <c r="A109" s="501">
        <v>83</v>
      </c>
      <c r="B109" s="532"/>
      <c r="C109" s="530">
        <v>741110</v>
      </c>
      <c r="D109" s="510"/>
      <c r="E109" s="561" t="s">
        <v>150</v>
      </c>
      <c r="F109" s="512"/>
      <c r="G109" s="512"/>
      <c r="H109" s="512"/>
      <c r="I109" s="500" t="e">
        <f t="shared" si="2"/>
        <v>#DIV/0!</v>
      </c>
      <c r="J109" s="500" t="e">
        <f t="shared" si="3"/>
        <v>#DIV/0!</v>
      </c>
    </row>
    <row r="110" spans="1:10" ht="12.75">
      <c r="A110" s="501">
        <v>84</v>
      </c>
      <c r="B110" s="532"/>
      <c r="C110" s="530">
        <v>741120</v>
      </c>
      <c r="D110" s="510"/>
      <c r="E110" s="561" t="s">
        <v>151</v>
      </c>
      <c r="F110" s="512"/>
      <c r="G110" s="512"/>
      <c r="H110" s="512"/>
      <c r="I110" s="500"/>
      <c r="J110" s="500"/>
    </row>
    <row r="111" spans="1:10" ht="12.75">
      <c r="A111" s="501">
        <v>85</v>
      </c>
      <c r="B111" s="532"/>
      <c r="C111" s="530">
        <v>742100</v>
      </c>
      <c r="D111" s="510"/>
      <c r="E111" s="561" t="s">
        <v>868</v>
      </c>
      <c r="F111" s="512">
        <f>SUM(F112)</f>
        <v>0</v>
      </c>
      <c r="G111" s="512">
        <f>SUM(G112)</f>
        <v>0</v>
      </c>
      <c r="H111" s="512">
        <f>SUM(H112)</f>
        <v>0</v>
      </c>
      <c r="I111" s="500"/>
      <c r="J111" s="500"/>
    </row>
    <row r="112" spans="1:10" ht="12.75">
      <c r="A112" s="501">
        <v>86</v>
      </c>
      <c r="B112" s="532"/>
      <c r="C112" s="530">
        <v>742110</v>
      </c>
      <c r="D112" s="510"/>
      <c r="E112" s="561" t="s">
        <v>152</v>
      </c>
      <c r="F112" s="512"/>
      <c r="G112" s="512"/>
      <c r="H112" s="512"/>
      <c r="I112" s="500"/>
      <c r="J112" s="500"/>
    </row>
    <row r="113" spans="1:10" ht="12.75">
      <c r="A113" s="501">
        <v>87</v>
      </c>
      <c r="B113" s="532"/>
      <c r="C113" s="551">
        <v>742111</v>
      </c>
      <c r="D113" s="510"/>
      <c r="E113" s="521" t="s">
        <v>869</v>
      </c>
      <c r="F113" s="512"/>
      <c r="G113" s="512"/>
      <c r="H113" s="512"/>
      <c r="I113" s="500"/>
      <c r="J113" s="500"/>
    </row>
    <row r="114" spans="1:10" ht="12.75">
      <c r="A114" s="501">
        <v>88</v>
      </c>
      <c r="B114" s="532"/>
      <c r="C114" s="551">
        <v>742112</v>
      </c>
      <c r="D114" s="510"/>
      <c r="E114" s="521" t="s">
        <v>870</v>
      </c>
      <c r="F114" s="512"/>
      <c r="G114" s="512"/>
      <c r="H114" s="512"/>
      <c r="I114" s="500"/>
      <c r="J114" s="500"/>
    </row>
    <row r="115" spans="1:10" ht="12.75">
      <c r="A115" s="501">
        <v>89</v>
      </c>
      <c r="B115" s="532"/>
      <c r="C115" s="551">
        <v>742113</v>
      </c>
      <c r="D115" s="510"/>
      <c r="E115" s="521" t="s">
        <v>871</v>
      </c>
      <c r="F115" s="512"/>
      <c r="G115" s="512"/>
      <c r="H115" s="512"/>
      <c r="I115" s="500"/>
      <c r="J115" s="500"/>
    </row>
    <row r="116" spans="1:10" ht="12.75">
      <c r="A116" s="501">
        <v>90</v>
      </c>
      <c r="B116" s="532"/>
      <c r="C116" s="551">
        <v>742114</v>
      </c>
      <c r="D116" s="510"/>
      <c r="E116" s="521" t="s">
        <v>872</v>
      </c>
      <c r="F116" s="512"/>
      <c r="G116" s="512"/>
      <c r="H116" s="512"/>
      <c r="I116" s="500"/>
      <c r="J116" s="500"/>
    </row>
    <row r="117" spans="1:10" ht="12.75">
      <c r="A117" s="501">
        <v>91</v>
      </c>
      <c r="B117" s="532"/>
      <c r="C117" s="551">
        <v>742115</v>
      </c>
      <c r="D117" s="510"/>
      <c r="E117" s="521" t="s">
        <v>873</v>
      </c>
      <c r="F117" s="512"/>
      <c r="G117" s="512"/>
      <c r="H117" s="512"/>
      <c r="I117" s="500"/>
      <c r="J117" s="500"/>
    </row>
    <row r="118" spans="1:10" ht="12.75">
      <c r="A118" s="501">
        <v>92</v>
      </c>
      <c r="B118" s="532"/>
      <c r="C118" s="551">
        <v>742116</v>
      </c>
      <c r="D118" s="510"/>
      <c r="E118" s="521" t="s">
        <v>874</v>
      </c>
      <c r="F118" s="512"/>
      <c r="G118" s="512"/>
      <c r="H118" s="512"/>
      <c r="I118" s="500"/>
      <c r="J118" s="500"/>
    </row>
    <row r="119" spans="1:10" ht="12.75">
      <c r="A119" s="501">
        <v>93</v>
      </c>
      <c r="B119" s="532"/>
      <c r="C119" s="530">
        <v>742200</v>
      </c>
      <c r="D119" s="510"/>
      <c r="E119" s="561" t="s">
        <v>153</v>
      </c>
      <c r="F119" s="512"/>
      <c r="G119" s="512"/>
      <c r="H119" s="512"/>
      <c r="I119" s="500"/>
      <c r="J119" s="500"/>
    </row>
    <row r="120" spans="1:11" s="476" customFormat="1" ht="20.25" customHeight="1">
      <c r="A120" s="501">
        <v>94</v>
      </c>
      <c r="B120" s="493">
        <v>2</v>
      </c>
      <c r="C120" s="502"/>
      <c r="D120" s="511"/>
      <c r="E120" s="504" t="s">
        <v>875</v>
      </c>
      <c r="F120" s="562">
        <f>SUM(F121+F135+F137+F192+F197)</f>
        <v>0</v>
      </c>
      <c r="G120" s="562">
        <f>SUM(G121+G135+G137+G192+G197)</f>
        <v>0</v>
      </c>
      <c r="H120" s="562">
        <f>SUM(H121+H135+H137+H192+H197)</f>
        <v>0</v>
      </c>
      <c r="I120" s="500" t="e">
        <f t="shared" si="2"/>
        <v>#DIV/0!</v>
      </c>
      <c r="J120" s="500" t="e">
        <f t="shared" si="3"/>
        <v>#DIV/0!</v>
      </c>
      <c r="K120" s="563"/>
    </row>
    <row r="121" spans="1:10" s="476" customFormat="1" ht="26.25" customHeight="1">
      <c r="A121" s="501">
        <v>95</v>
      </c>
      <c r="B121" s="501">
        <v>21</v>
      </c>
      <c r="C121" s="564" t="s">
        <v>876</v>
      </c>
      <c r="D121" s="511"/>
      <c r="E121" s="508" t="s">
        <v>877</v>
      </c>
      <c r="F121" s="562">
        <f>SUM(F122+F134)</f>
        <v>0</v>
      </c>
      <c r="G121" s="562">
        <f>SUM(G122+G134)</f>
        <v>0</v>
      </c>
      <c r="H121" s="562">
        <f>SUM(H122+H134)</f>
        <v>0</v>
      </c>
      <c r="I121" s="500" t="e">
        <f t="shared" si="2"/>
        <v>#DIV/0!</v>
      </c>
      <c r="J121" s="500" t="e">
        <f t="shared" si="3"/>
        <v>#DIV/0!</v>
      </c>
    </row>
    <row r="122" spans="1:10" s="476" customFormat="1" ht="12" customHeight="1">
      <c r="A122" s="501">
        <v>96</v>
      </c>
      <c r="B122" s="501">
        <v>211</v>
      </c>
      <c r="C122" s="530">
        <v>611000</v>
      </c>
      <c r="D122" s="511" t="s">
        <v>878</v>
      </c>
      <c r="E122" s="511" t="s">
        <v>879</v>
      </c>
      <c r="F122" s="512">
        <f>SUM(F123+F128)</f>
        <v>0</v>
      </c>
      <c r="G122" s="512">
        <f>SUM(G123+G128)</f>
        <v>0</v>
      </c>
      <c r="H122" s="512">
        <f>SUM(H123+H128)</f>
        <v>0</v>
      </c>
      <c r="I122" s="500" t="e">
        <f t="shared" si="2"/>
        <v>#DIV/0!</v>
      </c>
      <c r="J122" s="500" t="e">
        <f t="shared" si="3"/>
        <v>#DIV/0!</v>
      </c>
    </row>
    <row r="123" spans="1:10" s="476" customFormat="1" ht="12">
      <c r="A123" s="501">
        <v>97</v>
      </c>
      <c r="B123" s="501">
        <v>211</v>
      </c>
      <c r="C123" s="509">
        <v>611100</v>
      </c>
      <c r="D123" s="565" t="s">
        <v>880</v>
      </c>
      <c r="E123" s="513" t="s">
        <v>242</v>
      </c>
      <c r="F123" s="512"/>
      <c r="G123" s="512"/>
      <c r="H123" s="512"/>
      <c r="I123" s="500" t="e">
        <f t="shared" si="2"/>
        <v>#DIV/0!</v>
      </c>
      <c r="J123" s="500" t="e">
        <f t="shared" si="3"/>
        <v>#DIV/0!</v>
      </c>
    </row>
    <row r="124" spans="1:10" s="476" customFormat="1" ht="12">
      <c r="A124" s="501">
        <v>98</v>
      </c>
      <c r="B124" s="501"/>
      <c r="C124" s="509">
        <v>611130</v>
      </c>
      <c r="D124" s="565"/>
      <c r="E124" s="566" t="s">
        <v>881</v>
      </c>
      <c r="F124" s="512"/>
      <c r="G124" s="512"/>
      <c r="H124" s="512"/>
      <c r="I124" s="500" t="e">
        <f t="shared" si="2"/>
        <v>#DIV/0!</v>
      </c>
      <c r="J124" s="500" t="e">
        <f t="shared" si="3"/>
        <v>#DIV/0!</v>
      </c>
    </row>
    <row r="125" spans="1:10" s="476" customFormat="1" ht="29.25" customHeight="1">
      <c r="A125" s="501">
        <v>99</v>
      </c>
      <c r="B125" s="509">
        <v>273</v>
      </c>
      <c r="C125" s="509">
        <v>611154</v>
      </c>
      <c r="D125" s="565" t="s">
        <v>882</v>
      </c>
      <c r="E125" s="567" t="s">
        <v>883</v>
      </c>
      <c r="F125" s="512"/>
      <c r="G125" s="512"/>
      <c r="H125" s="512"/>
      <c r="I125" s="500" t="e">
        <f t="shared" si="2"/>
        <v>#DIV/0!</v>
      </c>
      <c r="J125" s="500" t="e">
        <f t="shared" si="3"/>
        <v>#DIV/0!</v>
      </c>
    </row>
    <row r="126" spans="1:10" s="476" customFormat="1" ht="28.5" customHeight="1">
      <c r="A126" s="501">
        <v>100</v>
      </c>
      <c r="B126" s="509">
        <v>273</v>
      </c>
      <c r="C126" s="509">
        <v>611155</v>
      </c>
      <c r="D126" s="565" t="s">
        <v>882</v>
      </c>
      <c r="E126" s="567" t="s">
        <v>884</v>
      </c>
      <c r="F126" s="512"/>
      <c r="G126" s="512"/>
      <c r="H126" s="512"/>
      <c r="I126" s="500" t="e">
        <f t="shared" si="2"/>
        <v>#DIV/0!</v>
      </c>
      <c r="J126" s="500" t="e">
        <f t="shared" si="3"/>
        <v>#DIV/0!</v>
      </c>
    </row>
    <row r="127" spans="1:10" s="476" customFormat="1" ht="28.5" customHeight="1">
      <c r="A127" s="501">
        <v>101</v>
      </c>
      <c r="B127" s="509">
        <v>273</v>
      </c>
      <c r="C127" s="509">
        <v>611156</v>
      </c>
      <c r="D127" s="565" t="s">
        <v>882</v>
      </c>
      <c r="E127" s="567" t="s">
        <v>885</v>
      </c>
      <c r="F127" s="512"/>
      <c r="G127" s="512"/>
      <c r="H127" s="512"/>
      <c r="I127" s="500" t="e">
        <f t="shared" si="2"/>
        <v>#DIV/0!</v>
      </c>
      <c r="J127" s="500" t="e">
        <f t="shared" si="3"/>
        <v>#DIV/0!</v>
      </c>
    </row>
    <row r="128" spans="1:10" s="476" customFormat="1" ht="12">
      <c r="A128" s="501">
        <v>102</v>
      </c>
      <c r="B128" s="509">
        <v>211</v>
      </c>
      <c r="C128" s="509">
        <v>611200</v>
      </c>
      <c r="D128" s="565" t="s">
        <v>882</v>
      </c>
      <c r="E128" s="513" t="s">
        <v>886</v>
      </c>
      <c r="F128" s="512"/>
      <c r="G128" s="512"/>
      <c r="H128" s="512"/>
      <c r="I128" s="500" t="e">
        <f t="shared" si="2"/>
        <v>#DIV/0!</v>
      </c>
      <c r="J128" s="500" t="e">
        <f t="shared" si="3"/>
        <v>#DIV/0!</v>
      </c>
    </row>
    <row r="129" spans="1:10" s="476" customFormat="1" ht="15.75" customHeight="1">
      <c r="A129" s="501">
        <v>103</v>
      </c>
      <c r="B129" s="509">
        <v>273</v>
      </c>
      <c r="C129" s="509">
        <v>611225</v>
      </c>
      <c r="D129" s="565" t="s">
        <v>882</v>
      </c>
      <c r="E129" s="567" t="s">
        <v>887</v>
      </c>
      <c r="F129" s="512"/>
      <c r="G129" s="512"/>
      <c r="H129" s="512"/>
      <c r="I129" s="500" t="e">
        <f t="shared" si="2"/>
        <v>#DIV/0!</v>
      </c>
      <c r="J129" s="500" t="e">
        <f t="shared" si="3"/>
        <v>#DIV/0!</v>
      </c>
    </row>
    <row r="130" spans="1:10" s="476" customFormat="1" ht="18" customHeight="1">
      <c r="A130" s="501">
        <v>104</v>
      </c>
      <c r="B130" s="509">
        <v>282</v>
      </c>
      <c r="C130" s="509">
        <v>611226</v>
      </c>
      <c r="D130" s="565" t="s">
        <v>882</v>
      </c>
      <c r="E130" s="567" t="s">
        <v>888</v>
      </c>
      <c r="F130" s="512"/>
      <c r="G130" s="512"/>
      <c r="H130" s="512"/>
      <c r="I130" s="500" t="e">
        <f t="shared" si="2"/>
        <v>#DIV/0!</v>
      </c>
      <c r="J130" s="500" t="e">
        <f t="shared" si="3"/>
        <v>#DIV/0!</v>
      </c>
    </row>
    <row r="131" spans="1:10" s="476" customFormat="1" ht="14.25" customHeight="1">
      <c r="A131" s="501">
        <v>105</v>
      </c>
      <c r="B131" s="509">
        <v>273</v>
      </c>
      <c r="C131" s="509">
        <v>611227</v>
      </c>
      <c r="D131" s="565" t="s">
        <v>882</v>
      </c>
      <c r="E131" s="567" t="s">
        <v>889</v>
      </c>
      <c r="F131" s="512"/>
      <c r="G131" s="512"/>
      <c r="H131" s="512"/>
      <c r="I131" s="500" t="e">
        <f t="shared" si="2"/>
        <v>#DIV/0!</v>
      </c>
      <c r="J131" s="500" t="e">
        <f t="shared" si="3"/>
        <v>#DIV/0!</v>
      </c>
    </row>
    <row r="132" spans="1:10" s="476" customFormat="1" ht="14.25" customHeight="1">
      <c r="A132" s="501">
        <v>106</v>
      </c>
      <c r="B132" s="509">
        <v>273</v>
      </c>
      <c r="C132" s="509">
        <v>611228</v>
      </c>
      <c r="D132" s="565" t="s">
        <v>882</v>
      </c>
      <c r="E132" s="567" t="s">
        <v>890</v>
      </c>
      <c r="F132" s="512"/>
      <c r="G132" s="512"/>
      <c r="H132" s="512"/>
      <c r="I132" s="500" t="e">
        <f t="shared" si="2"/>
        <v>#DIV/0!</v>
      </c>
      <c r="J132" s="500" t="e">
        <f t="shared" si="3"/>
        <v>#DIV/0!</v>
      </c>
    </row>
    <row r="133" spans="1:10" s="476" customFormat="1" ht="15" customHeight="1">
      <c r="A133" s="501">
        <v>107</v>
      </c>
      <c r="B133" s="509">
        <v>273</v>
      </c>
      <c r="C133" s="509">
        <v>611229</v>
      </c>
      <c r="D133" s="565" t="s">
        <v>882</v>
      </c>
      <c r="E133" s="567" t="s">
        <v>891</v>
      </c>
      <c r="F133" s="512"/>
      <c r="G133" s="512"/>
      <c r="H133" s="512"/>
      <c r="I133" s="500" t="e">
        <f t="shared" si="2"/>
        <v>#DIV/0!</v>
      </c>
      <c r="J133" s="500" t="e">
        <f t="shared" si="3"/>
        <v>#DIV/0!</v>
      </c>
    </row>
    <row r="134" spans="1:10" s="476" customFormat="1" ht="15" customHeight="1">
      <c r="A134" s="501">
        <v>108</v>
      </c>
      <c r="B134" s="501">
        <v>212</v>
      </c>
      <c r="C134" s="509">
        <v>612000</v>
      </c>
      <c r="D134" s="565" t="s">
        <v>892</v>
      </c>
      <c r="E134" s="531" t="s">
        <v>245</v>
      </c>
      <c r="F134" s="512"/>
      <c r="G134" s="512"/>
      <c r="H134" s="512"/>
      <c r="I134" s="500" t="e">
        <f t="shared" si="2"/>
        <v>#DIV/0!</v>
      </c>
      <c r="J134" s="500" t="e">
        <f t="shared" si="3"/>
        <v>#DIV/0!</v>
      </c>
    </row>
    <row r="135" spans="1:10" s="476" customFormat="1" ht="12" customHeight="1">
      <c r="A135" s="501">
        <v>109</v>
      </c>
      <c r="B135" s="529">
        <v>22</v>
      </c>
      <c r="C135" s="568">
        <v>613000</v>
      </c>
      <c r="D135" s="569" t="s">
        <v>893</v>
      </c>
      <c r="E135" s="570" t="s">
        <v>894</v>
      </c>
      <c r="F135" s="512"/>
      <c r="G135" s="512"/>
      <c r="H135" s="512"/>
      <c r="I135" s="500" t="e">
        <f t="shared" si="2"/>
        <v>#DIV/0!</v>
      </c>
      <c r="J135" s="500" t="e">
        <f t="shared" si="3"/>
        <v>#DIV/0!</v>
      </c>
    </row>
    <row r="136" spans="1:10" s="476" customFormat="1" ht="16.5" customHeight="1">
      <c r="A136" s="501">
        <v>110</v>
      </c>
      <c r="B136" s="529"/>
      <c r="C136" s="530">
        <v>613960</v>
      </c>
      <c r="D136" s="571" t="s">
        <v>895</v>
      </c>
      <c r="E136" s="534" t="s">
        <v>896</v>
      </c>
      <c r="F136" s="512"/>
      <c r="G136" s="512"/>
      <c r="H136" s="512"/>
      <c r="I136" s="500" t="e">
        <f t="shared" si="2"/>
        <v>#DIV/0!</v>
      </c>
      <c r="J136" s="500" t="e">
        <f t="shared" si="3"/>
        <v>#DIV/0!</v>
      </c>
    </row>
    <row r="137" spans="1:10" s="476" customFormat="1" ht="13.5" customHeight="1">
      <c r="A137" s="501">
        <v>111</v>
      </c>
      <c r="B137" s="501"/>
      <c r="C137" s="509"/>
      <c r="D137" s="511" t="s">
        <v>897</v>
      </c>
      <c r="E137" s="508" t="s">
        <v>898</v>
      </c>
      <c r="F137" s="562">
        <f>SUM(F138+F174)</f>
        <v>0</v>
      </c>
      <c r="G137" s="562">
        <f>SUM(G138+G174)</f>
        <v>0</v>
      </c>
      <c r="H137" s="562">
        <f>SUM(H138+H174)</f>
        <v>0</v>
      </c>
      <c r="I137" s="500" t="e">
        <f t="shared" si="2"/>
        <v>#DIV/0!</v>
      </c>
      <c r="J137" s="500" t="e">
        <f t="shared" si="3"/>
        <v>#DIV/0!</v>
      </c>
    </row>
    <row r="138" spans="1:10" s="575" customFormat="1" ht="27" customHeight="1">
      <c r="A138" s="501">
        <v>112</v>
      </c>
      <c r="B138" s="572"/>
      <c r="C138" s="530">
        <v>614000</v>
      </c>
      <c r="D138" s="573" t="s">
        <v>899</v>
      </c>
      <c r="E138" s="531" t="s">
        <v>900</v>
      </c>
      <c r="F138" s="574">
        <f>SUM(F139+F156+F168+F169+F170+F171+F172+F173)</f>
        <v>0</v>
      </c>
      <c r="G138" s="574">
        <f>SUM(G139+G156+G168+G169+G170+G171+G172+G173)</f>
        <v>0</v>
      </c>
      <c r="H138" s="574">
        <f>SUM(H139+H156+H168+H169+H170+H171+H172+H173)</f>
        <v>0</v>
      </c>
      <c r="I138" s="500" t="e">
        <f t="shared" si="2"/>
        <v>#DIV/0!</v>
      </c>
      <c r="J138" s="500" t="e">
        <f t="shared" si="3"/>
        <v>#DIV/0!</v>
      </c>
    </row>
    <row r="139" spans="1:10" s="476" customFormat="1" ht="12.75" customHeight="1">
      <c r="A139" s="501">
        <v>113</v>
      </c>
      <c r="B139" s="529">
        <v>2631</v>
      </c>
      <c r="C139" s="530">
        <v>614100</v>
      </c>
      <c r="D139" s="576" t="s">
        <v>901</v>
      </c>
      <c r="E139" s="559" t="s">
        <v>902</v>
      </c>
      <c r="F139" s="515"/>
      <c r="G139" s="512"/>
      <c r="H139" s="512"/>
      <c r="I139" s="500" t="e">
        <f t="shared" si="2"/>
        <v>#DIV/0!</v>
      </c>
      <c r="J139" s="500" t="e">
        <f t="shared" si="3"/>
        <v>#DIV/0!</v>
      </c>
    </row>
    <row r="140" spans="1:10" s="476" customFormat="1" ht="14.25" customHeight="1">
      <c r="A140" s="501">
        <v>114</v>
      </c>
      <c r="B140" s="532">
        <v>2631</v>
      </c>
      <c r="C140" s="551">
        <v>614111</v>
      </c>
      <c r="D140" s="577" t="s">
        <v>840</v>
      </c>
      <c r="E140" s="578" t="s">
        <v>903</v>
      </c>
      <c r="F140" s="515"/>
      <c r="G140" s="512"/>
      <c r="H140" s="512"/>
      <c r="I140" s="500" t="e">
        <f t="shared" si="2"/>
        <v>#DIV/0!</v>
      </c>
      <c r="J140" s="500" t="e">
        <f t="shared" si="3"/>
        <v>#DIV/0!</v>
      </c>
    </row>
    <row r="141" spans="1:10" s="476" customFormat="1" ht="15" customHeight="1">
      <c r="A141" s="501">
        <v>115</v>
      </c>
      <c r="B141" s="532">
        <v>2631</v>
      </c>
      <c r="C141" s="551">
        <v>614112</v>
      </c>
      <c r="D141" s="577" t="s">
        <v>842</v>
      </c>
      <c r="E141" s="578" t="s">
        <v>904</v>
      </c>
      <c r="F141" s="515"/>
      <c r="G141" s="512"/>
      <c r="H141" s="512"/>
      <c r="I141" s="500" t="e">
        <f t="shared" si="2"/>
        <v>#DIV/0!</v>
      </c>
      <c r="J141" s="500" t="e">
        <f t="shared" si="3"/>
        <v>#DIV/0!</v>
      </c>
    </row>
    <row r="142" spans="1:10" s="476" customFormat="1" ht="16.5" customHeight="1">
      <c r="A142" s="501">
        <v>116</v>
      </c>
      <c r="B142" s="532">
        <v>2631</v>
      </c>
      <c r="C142" s="551">
        <v>614113</v>
      </c>
      <c r="D142" s="577"/>
      <c r="E142" s="578" t="s">
        <v>905</v>
      </c>
      <c r="F142" s="515"/>
      <c r="G142" s="512"/>
      <c r="H142" s="512"/>
      <c r="I142" s="500" t="e">
        <f t="shared" si="2"/>
        <v>#DIV/0!</v>
      </c>
      <c r="J142" s="500" t="e">
        <f t="shared" si="3"/>
        <v>#DIV/0!</v>
      </c>
    </row>
    <row r="143" spans="1:10" s="476" customFormat="1" ht="14.25" customHeight="1">
      <c r="A143" s="501">
        <v>117</v>
      </c>
      <c r="B143" s="532">
        <v>2631</v>
      </c>
      <c r="C143" s="551">
        <v>614114</v>
      </c>
      <c r="D143" s="577" t="s">
        <v>845</v>
      </c>
      <c r="E143" s="578" t="s">
        <v>846</v>
      </c>
      <c r="F143" s="515"/>
      <c r="G143" s="512"/>
      <c r="H143" s="512"/>
      <c r="I143" s="500" t="e">
        <f t="shared" si="2"/>
        <v>#DIV/0!</v>
      </c>
      <c r="J143" s="500" t="e">
        <f t="shared" si="3"/>
        <v>#DIV/0!</v>
      </c>
    </row>
    <row r="144" spans="1:10" s="476" customFormat="1" ht="15" customHeight="1">
      <c r="A144" s="501">
        <v>118</v>
      </c>
      <c r="B144" s="532">
        <v>2631</v>
      </c>
      <c r="C144" s="551">
        <v>614115</v>
      </c>
      <c r="D144" s="577" t="s">
        <v>906</v>
      </c>
      <c r="E144" s="528" t="s">
        <v>848</v>
      </c>
      <c r="F144" s="515"/>
      <c r="G144" s="512"/>
      <c r="H144" s="512"/>
      <c r="I144" s="500" t="e">
        <f t="shared" si="2"/>
        <v>#DIV/0!</v>
      </c>
      <c r="J144" s="500" t="e">
        <f t="shared" si="3"/>
        <v>#DIV/0!</v>
      </c>
    </row>
    <row r="145" spans="1:10" s="476" customFormat="1" ht="12.75" customHeight="1">
      <c r="A145" s="501">
        <v>119</v>
      </c>
      <c r="B145" s="532"/>
      <c r="C145" s="551">
        <v>614116</v>
      </c>
      <c r="D145" s="577"/>
      <c r="E145" s="528" t="s">
        <v>849</v>
      </c>
      <c r="F145" s="579"/>
      <c r="G145" s="512"/>
      <c r="H145" s="512"/>
      <c r="I145" s="500"/>
      <c r="J145" s="500"/>
    </row>
    <row r="146" spans="1:10" s="476" customFormat="1" ht="12" customHeight="1">
      <c r="A146" s="501">
        <v>120</v>
      </c>
      <c r="B146" s="529"/>
      <c r="C146" s="551">
        <v>614120</v>
      </c>
      <c r="D146" s="577"/>
      <c r="E146" s="534" t="s">
        <v>907</v>
      </c>
      <c r="F146" s="514"/>
      <c r="G146" s="514"/>
      <c r="H146" s="514"/>
      <c r="I146" s="500" t="e">
        <f t="shared" si="2"/>
        <v>#DIV/0!</v>
      </c>
      <c r="J146" s="500" t="e">
        <f t="shared" si="3"/>
        <v>#DIV/0!</v>
      </c>
    </row>
    <row r="147" spans="1:10" s="476" customFormat="1" ht="12" customHeight="1">
      <c r="A147" s="501">
        <v>121</v>
      </c>
      <c r="B147" s="529"/>
      <c r="C147" s="551">
        <v>614141</v>
      </c>
      <c r="D147" s="577"/>
      <c r="E147" s="528" t="s">
        <v>908</v>
      </c>
      <c r="F147" s="514"/>
      <c r="G147" s="514"/>
      <c r="H147" s="514"/>
      <c r="I147" s="500"/>
      <c r="J147" s="500"/>
    </row>
    <row r="148" spans="1:10" s="476" customFormat="1" ht="12" customHeight="1">
      <c r="A148" s="501">
        <v>122</v>
      </c>
      <c r="B148" s="529"/>
      <c r="C148" s="551">
        <v>614147</v>
      </c>
      <c r="D148" s="577"/>
      <c r="E148" s="528" t="s">
        <v>909</v>
      </c>
      <c r="F148" s="514"/>
      <c r="G148" s="514"/>
      <c r="H148" s="514"/>
      <c r="I148" s="500"/>
      <c r="J148" s="500"/>
    </row>
    <row r="149" spans="1:10" s="476" customFormat="1" ht="15" customHeight="1">
      <c r="A149" s="501">
        <v>123</v>
      </c>
      <c r="B149" s="529"/>
      <c r="C149" s="551">
        <v>614150</v>
      </c>
      <c r="D149" s="577" t="s">
        <v>910</v>
      </c>
      <c r="E149" s="534" t="s">
        <v>911</v>
      </c>
      <c r="F149" s="512"/>
      <c r="G149" s="512"/>
      <c r="H149" s="512"/>
      <c r="I149" s="500" t="e">
        <f t="shared" si="2"/>
        <v>#DIV/0!</v>
      </c>
      <c r="J149" s="500" t="e">
        <f t="shared" si="3"/>
        <v>#DIV/0!</v>
      </c>
    </row>
    <row r="150" spans="1:10" s="476" customFormat="1" ht="15" customHeight="1">
      <c r="A150" s="501">
        <v>124</v>
      </c>
      <c r="B150" s="529"/>
      <c r="C150" s="551">
        <v>614161</v>
      </c>
      <c r="D150" s="577"/>
      <c r="E150" s="534" t="s">
        <v>912</v>
      </c>
      <c r="F150" s="512"/>
      <c r="G150" s="512"/>
      <c r="H150" s="512"/>
      <c r="I150" s="500"/>
      <c r="J150" s="500"/>
    </row>
    <row r="151" spans="1:10" s="476" customFormat="1" ht="15" customHeight="1">
      <c r="A151" s="501">
        <v>125</v>
      </c>
      <c r="B151" s="529"/>
      <c r="C151" s="551">
        <v>614162</v>
      </c>
      <c r="D151" s="577"/>
      <c r="E151" s="534" t="s">
        <v>913</v>
      </c>
      <c r="F151" s="512"/>
      <c r="G151" s="512"/>
      <c r="H151" s="512"/>
      <c r="I151" s="500"/>
      <c r="J151" s="500"/>
    </row>
    <row r="152" spans="1:10" s="476" customFormat="1" ht="15" customHeight="1">
      <c r="A152" s="501">
        <v>126</v>
      </c>
      <c r="B152" s="529"/>
      <c r="C152" s="551">
        <v>614173</v>
      </c>
      <c r="D152" s="577"/>
      <c r="E152" s="528" t="s">
        <v>914</v>
      </c>
      <c r="F152" s="512"/>
      <c r="G152" s="512"/>
      <c r="H152" s="512"/>
      <c r="I152" s="500"/>
      <c r="J152" s="500"/>
    </row>
    <row r="153" spans="1:10" s="476" customFormat="1" ht="15" customHeight="1">
      <c r="A153" s="501">
        <v>127</v>
      </c>
      <c r="B153" s="529"/>
      <c r="C153" s="551">
        <v>614174</v>
      </c>
      <c r="D153" s="577"/>
      <c r="E153" s="528" t="s">
        <v>915</v>
      </c>
      <c r="F153" s="512"/>
      <c r="G153" s="512"/>
      <c r="H153" s="512"/>
      <c r="I153" s="500"/>
      <c r="J153" s="500"/>
    </row>
    <row r="154" spans="1:10" s="476" customFormat="1" ht="15" customHeight="1">
      <c r="A154" s="501">
        <v>128</v>
      </c>
      <c r="B154" s="529"/>
      <c r="C154" s="551">
        <v>614180</v>
      </c>
      <c r="D154" s="552" t="s">
        <v>916</v>
      </c>
      <c r="E154" s="578" t="s">
        <v>917</v>
      </c>
      <c r="F154" s="512"/>
      <c r="G154" s="512"/>
      <c r="H154" s="512"/>
      <c r="I154" s="500"/>
      <c r="J154" s="500"/>
    </row>
    <row r="155" spans="1:10" s="476" customFormat="1" ht="16.5" customHeight="1">
      <c r="A155" s="501">
        <v>129</v>
      </c>
      <c r="B155" s="529"/>
      <c r="C155" s="555" t="s">
        <v>918</v>
      </c>
      <c r="D155" s="580" t="s">
        <v>858</v>
      </c>
      <c r="E155" s="581" t="s">
        <v>919</v>
      </c>
      <c r="F155" s="512"/>
      <c r="G155" s="512"/>
      <c r="H155" s="512"/>
      <c r="I155" s="500" t="e">
        <f t="shared" si="2"/>
        <v>#DIV/0!</v>
      </c>
      <c r="J155" s="500" t="e">
        <f t="shared" si="3"/>
        <v>#DIV/0!</v>
      </c>
    </row>
    <row r="156" spans="1:10" s="476" customFormat="1" ht="15.75" customHeight="1">
      <c r="A156" s="501">
        <v>130</v>
      </c>
      <c r="B156" s="527">
        <v>271</v>
      </c>
      <c r="C156" s="509">
        <v>614200</v>
      </c>
      <c r="D156" s="511" t="s">
        <v>920</v>
      </c>
      <c r="E156" s="531" t="s">
        <v>921</v>
      </c>
      <c r="F156" s="512"/>
      <c r="G156" s="512"/>
      <c r="H156" s="512"/>
      <c r="I156" s="500" t="e">
        <f t="shared" si="2"/>
        <v>#DIV/0!</v>
      </c>
      <c r="J156" s="500" t="e">
        <f t="shared" si="3"/>
        <v>#DIV/0!</v>
      </c>
    </row>
    <row r="157" spans="1:10" s="476" customFormat="1" ht="16.5" customHeight="1">
      <c r="A157" s="501">
        <v>131</v>
      </c>
      <c r="B157" s="501">
        <v>272</v>
      </c>
      <c r="C157" s="509">
        <v>614210</v>
      </c>
      <c r="D157" s="511" t="s">
        <v>922</v>
      </c>
      <c r="E157" s="528" t="s">
        <v>923</v>
      </c>
      <c r="F157" s="512"/>
      <c r="G157" s="512"/>
      <c r="H157" s="512"/>
      <c r="I157" s="500" t="e">
        <f t="shared" si="2"/>
        <v>#DIV/0!</v>
      </c>
      <c r="J157" s="500" t="e">
        <f t="shared" si="3"/>
        <v>#DIV/0!</v>
      </c>
    </row>
    <row r="158" spans="1:10" s="476" customFormat="1" ht="26.25" customHeight="1">
      <c r="A158" s="501">
        <v>132</v>
      </c>
      <c r="B158" s="501">
        <v>2711</v>
      </c>
      <c r="C158" s="509">
        <v>614220</v>
      </c>
      <c r="D158" s="511" t="s">
        <v>924</v>
      </c>
      <c r="E158" s="528" t="s">
        <v>925</v>
      </c>
      <c r="F158" s="512"/>
      <c r="G158" s="512"/>
      <c r="H158" s="512"/>
      <c r="I158" s="500" t="e">
        <f aca="true" t="shared" si="4" ref="I158:I223">SUM(G158/F158)</f>
        <v>#DIV/0!</v>
      </c>
      <c r="J158" s="500" t="e">
        <f aca="true" t="shared" si="5" ref="J158:J223">SUM(G158/H158)</f>
        <v>#DIV/0!</v>
      </c>
    </row>
    <row r="159" spans="1:10" s="476" customFormat="1" ht="15" customHeight="1">
      <c r="A159" s="501">
        <v>133</v>
      </c>
      <c r="B159" s="501">
        <v>272</v>
      </c>
      <c r="C159" s="509">
        <v>614231</v>
      </c>
      <c r="D159" s="511" t="s">
        <v>926</v>
      </c>
      <c r="E159" s="534" t="s">
        <v>927</v>
      </c>
      <c r="F159" s="512"/>
      <c r="G159" s="512"/>
      <c r="H159" s="512"/>
      <c r="I159" s="500" t="e">
        <f t="shared" si="4"/>
        <v>#DIV/0!</v>
      </c>
      <c r="J159" s="500" t="e">
        <f t="shared" si="5"/>
        <v>#DIV/0!</v>
      </c>
    </row>
    <row r="160" spans="1:10" s="476" customFormat="1" ht="26.25" customHeight="1">
      <c r="A160" s="501">
        <v>134</v>
      </c>
      <c r="B160" s="501">
        <v>272</v>
      </c>
      <c r="C160" s="509">
        <v>614232</v>
      </c>
      <c r="D160" s="511" t="s">
        <v>928</v>
      </c>
      <c r="E160" s="534" t="s">
        <v>929</v>
      </c>
      <c r="F160" s="512"/>
      <c r="G160" s="512"/>
      <c r="H160" s="512"/>
      <c r="I160" s="500" t="e">
        <f t="shared" si="4"/>
        <v>#DIV/0!</v>
      </c>
      <c r="J160" s="500" t="e">
        <f t="shared" si="5"/>
        <v>#DIV/0!</v>
      </c>
    </row>
    <row r="161" spans="1:10" s="476" customFormat="1" ht="15" customHeight="1">
      <c r="A161" s="501">
        <v>135</v>
      </c>
      <c r="B161" s="501">
        <v>272</v>
      </c>
      <c r="C161" s="509" t="s">
        <v>930</v>
      </c>
      <c r="D161" s="511" t="s">
        <v>931</v>
      </c>
      <c r="E161" s="566" t="s">
        <v>932</v>
      </c>
      <c r="F161" s="512"/>
      <c r="G161" s="512"/>
      <c r="H161" s="512"/>
      <c r="I161" s="500" t="e">
        <f t="shared" si="4"/>
        <v>#DIV/0!</v>
      </c>
      <c r="J161" s="500" t="e">
        <f t="shared" si="5"/>
        <v>#DIV/0!</v>
      </c>
    </row>
    <row r="162" spans="1:10" s="476" customFormat="1" ht="14.25" customHeight="1">
      <c r="A162" s="501">
        <v>136</v>
      </c>
      <c r="B162" s="501">
        <v>272</v>
      </c>
      <c r="C162" s="509">
        <v>614234</v>
      </c>
      <c r="D162" s="511" t="s">
        <v>931</v>
      </c>
      <c r="E162" s="566" t="s">
        <v>933</v>
      </c>
      <c r="F162" s="512"/>
      <c r="G162" s="512"/>
      <c r="H162" s="512"/>
      <c r="I162" s="500" t="e">
        <f t="shared" si="4"/>
        <v>#DIV/0!</v>
      </c>
      <c r="J162" s="500" t="e">
        <f t="shared" si="5"/>
        <v>#DIV/0!</v>
      </c>
    </row>
    <row r="163" spans="1:10" s="476" customFormat="1" ht="12">
      <c r="A163" s="501">
        <v>137</v>
      </c>
      <c r="B163" s="501"/>
      <c r="C163" s="509">
        <v>614235</v>
      </c>
      <c r="D163" s="553" t="s">
        <v>934</v>
      </c>
      <c r="E163" s="582" t="s">
        <v>935</v>
      </c>
      <c r="F163" s="512"/>
      <c r="G163" s="512"/>
      <c r="H163" s="512"/>
      <c r="I163" s="500" t="e">
        <f t="shared" si="4"/>
        <v>#DIV/0!</v>
      </c>
      <c r="J163" s="500" t="e">
        <f t="shared" si="5"/>
        <v>#DIV/0!</v>
      </c>
    </row>
    <row r="164" spans="1:10" s="476" customFormat="1" ht="14.25" customHeight="1">
      <c r="A164" s="501">
        <v>138</v>
      </c>
      <c r="B164" s="501" t="s">
        <v>936</v>
      </c>
      <c r="C164" s="509">
        <v>614241</v>
      </c>
      <c r="D164" s="511"/>
      <c r="E164" s="525" t="s">
        <v>937</v>
      </c>
      <c r="F164" s="512"/>
      <c r="G164" s="512"/>
      <c r="H164" s="512"/>
      <c r="I164" s="500" t="e">
        <f t="shared" si="4"/>
        <v>#DIV/0!</v>
      </c>
      <c r="J164" s="500" t="e">
        <f t="shared" si="5"/>
        <v>#DIV/0!</v>
      </c>
    </row>
    <row r="165" spans="1:10" s="476" customFormat="1" ht="14.25" customHeight="1">
      <c r="A165" s="501">
        <v>139</v>
      </c>
      <c r="B165" s="501">
        <v>2715</v>
      </c>
      <c r="C165" s="509">
        <v>614242</v>
      </c>
      <c r="D165" s="511" t="s">
        <v>938</v>
      </c>
      <c r="E165" s="525" t="s">
        <v>939</v>
      </c>
      <c r="F165" s="512"/>
      <c r="G165" s="512"/>
      <c r="H165" s="512"/>
      <c r="I165" s="500" t="e">
        <f t="shared" si="4"/>
        <v>#DIV/0!</v>
      </c>
      <c r="J165" s="500" t="e">
        <f t="shared" si="5"/>
        <v>#DIV/0!</v>
      </c>
    </row>
    <row r="166" spans="1:10" s="476" customFormat="1" ht="15.75" customHeight="1">
      <c r="A166" s="501">
        <v>140</v>
      </c>
      <c r="B166" s="501">
        <v>2715</v>
      </c>
      <c r="C166" s="509">
        <v>614243</v>
      </c>
      <c r="D166" s="511" t="s">
        <v>938</v>
      </c>
      <c r="E166" s="525" t="s">
        <v>940</v>
      </c>
      <c r="F166" s="512"/>
      <c r="G166" s="512"/>
      <c r="H166" s="512"/>
      <c r="I166" s="500" t="e">
        <f t="shared" si="4"/>
        <v>#DIV/0!</v>
      </c>
      <c r="J166" s="500" t="e">
        <f t="shared" si="5"/>
        <v>#DIV/0!</v>
      </c>
    </row>
    <row r="167" spans="1:10" s="476" customFormat="1" ht="13.5" customHeight="1">
      <c r="A167" s="501">
        <v>141</v>
      </c>
      <c r="B167" s="501">
        <v>2717</v>
      </c>
      <c r="C167" s="509">
        <v>614250</v>
      </c>
      <c r="D167" s="511" t="s">
        <v>941</v>
      </c>
      <c r="E167" s="525" t="s">
        <v>942</v>
      </c>
      <c r="F167" s="512"/>
      <c r="G167" s="512"/>
      <c r="H167" s="512"/>
      <c r="I167" s="500" t="e">
        <f t="shared" si="4"/>
        <v>#DIV/0!</v>
      </c>
      <c r="J167" s="500" t="e">
        <f t="shared" si="5"/>
        <v>#DIV/0!</v>
      </c>
    </row>
    <row r="168" spans="1:10" s="476" customFormat="1" ht="12">
      <c r="A168" s="501">
        <v>142</v>
      </c>
      <c r="B168" s="532">
        <v>282</v>
      </c>
      <c r="C168" s="530">
        <v>614300</v>
      </c>
      <c r="D168" s="511" t="s">
        <v>943</v>
      </c>
      <c r="E168" s="531" t="s">
        <v>944</v>
      </c>
      <c r="F168" s="512"/>
      <c r="G168" s="512"/>
      <c r="H168" s="512"/>
      <c r="I168" s="500" t="e">
        <f t="shared" si="4"/>
        <v>#DIV/0!</v>
      </c>
      <c r="J168" s="500" t="e">
        <f t="shared" si="5"/>
        <v>#DIV/0!</v>
      </c>
    </row>
    <row r="169" spans="1:10" s="476" customFormat="1" ht="12">
      <c r="A169" s="501">
        <v>143</v>
      </c>
      <c r="B169" s="532">
        <v>251</v>
      </c>
      <c r="C169" s="530">
        <v>614400</v>
      </c>
      <c r="D169" s="511" t="s">
        <v>945</v>
      </c>
      <c r="E169" s="531" t="s">
        <v>261</v>
      </c>
      <c r="F169" s="512"/>
      <c r="G169" s="512"/>
      <c r="H169" s="512"/>
      <c r="I169" s="500" t="e">
        <f t="shared" si="4"/>
        <v>#DIV/0!</v>
      </c>
      <c r="J169" s="500" t="e">
        <f t="shared" si="5"/>
        <v>#DIV/0!</v>
      </c>
    </row>
    <row r="170" spans="1:10" s="476" customFormat="1" ht="12" customHeight="1">
      <c r="A170" s="501">
        <v>144</v>
      </c>
      <c r="B170" s="532">
        <v>252</v>
      </c>
      <c r="C170" s="530">
        <v>614500</v>
      </c>
      <c r="D170" s="511" t="s">
        <v>946</v>
      </c>
      <c r="E170" s="531" t="s">
        <v>262</v>
      </c>
      <c r="F170" s="512"/>
      <c r="G170" s="512"/>
      <c r="H170" s="512"/>
      <c r="I170" s="500" t="e">
        <f t="shared" si="4"/>
        <v>#DIV/0!</v>
      </c>
      <c r="J170" s="500" t="e">
        <f t="shared" si="5"/>
        <v>#DIV/0!</v>
      </c>
    </row>
    <row r="171" spans="1:10" s="476" customFormat="1" ht="12">
      <c r="A171" s="501">
        <v>145</v>
      </c>
      <c r="B171" s="532">
        <v>252</v>
      </c>
      <c r="C171" s="530">
        <v>614600</v>
      </c>
      <c r="D171" s="511" t="s">
        <v>947</v>
      </c>
      <c r="E171" s="531" t="s">
        <v>948</v>
      </c>
      <c r="F171" s="512"/>
      <c r="G171" s="512"/>
      <c r="H171" s="512"/>
      <c r="I171" s="500" t="e">
        <f t="shared" si="4"/>
        <v>#DIV/0!</v>
      </c>
      <c r="J171" s="500" t="e">
        <f t="shared" si="5"/>
        <v>#DIV/0!</v>
      </c>
    </row>
    <row r="172" spans="1:10" s="476" customFormat="1" ht="12">
      <c r="A172" s="501">
        <v>146</v>
      </c>
      <c r="B172" s="583">
        <v>261</v>
      </c>
      <c r="C172" s="584">
        <v>614700</v>
      </c>
      <c r="D172" s="511" t="s">
        <v>949</v>
      </c>
      <c r="E172" s="585" t="s">
        <v>264</v>
      </c>
      <c r="F172" s="586"/>
      <c r="G172" s="586"/>
      <c r="H172" s="586"/>
      <c r="I172" s="500" t="e">
        <f t="shared" si="4"/>
        <v>#DIV/0!</v>
      </c>
      <c r="J172" s="500" t="e">
        <f t="shared" si="5"/>
        <v>#DIV/0!</v>
      </c>
    </row>
    <row r="173" spans="1:10" s="476" customFormat="1" ht="12">
      <c r="A173" s="501">
        <v>147</v>
      </c>
      <c r="B173" s="532">
        <v>282</v>
      </c>
      <c r="C173" s="530">
        <v>614800</v>
      </c>
      <c r="D173" s="511" t="s">
        <v>950</v>
      </c>
      <c r="E173" s="531" t="s">
        <v>951</v>
      </c>
      <c r="F173" s="512"/>
      <c r="G173" s="512"/>
      <c r="H173" s="512"/>
      <c r="I173" s="500" t="e">
        <f t="shared" si="4"/>
        <v>#DIV/0!</v>
      </c>
      <c r="J173" s="500" t="e">
        <f t="shared" si="5"/>
        <v>#DIV/0!</v>
      </c>
    </row>
    <row r="174" spans="1:10" s="588" customFormat="1" ht="16.5" customHeight="1">
      <c r="A174" s="501">
        <v>148</v>
      </c>
      <c r="B174" s="493"/>
      <c r="C174" s="502">
        <v>615000</v>
      </c>
      <c r="D174" s="508" t="s">
        <v>952</v>
      </c>
      <c r="E174" s="508" t="s">
        <v>953</v>
      </c>
      <c r="F174" s="587">
        <f>SUM(F175+F186+F187+F188+F189+F190+F191)</f>
        <v>0</v>
      </c>
      <c r="G174" s="587">
        <f>SUM(G175+G186+G187+G188+G189+G190+G191)</f>
        <v>0</v>
      </c>
      <c r="H174" s="587">
        <f>SUM(H175+H186+H187+H188+H189+H190+H191)</f>
        <v>0</v>
      </c>
      <c r="I174" s="500" t="e">
        <f t="shared" si="4"/>
        <v>#DIV/0!</v>
      </c>
      <c r="J174" s="500" t="e">
        <f t="shared" si="5"/>
        <v>#DIV/0!</v>
      </c>
    </row>
    <row r="175" spans="1:10" s="476" customFormat="1" ht="17.25" customHeight="1">
      <c r="A175" s="501">
        <v>149</v>
      </c>
      <c r="B175" s="493">
        <v>2632</v>
      </c>
      <c r="C175" s="509">
        <v>615100</v>
      </c>
      <c r="D175" s="511" t="s">
        <v>954</v>
      </c>
      <c r="E175" s="511" t="s">
        <v>955</v>
      </c>
      <c r="F175" s="515">
        <f>SUM(F176)</f>
        <v>0</v>
      </c>
      <c r="G175" s="515">
        <f>SUM(G176)</f>
        <v>0</v>
      </c>
      <c r="H175" s="515">
        <f>SUM(H176)</f>
        <v>0</v>
      </c>
      <c r="I175" s="589" t="e">
        <f t="shared" si="4"/>
        <v>#DIV/0!</v>
      </c>
      <c r="J175" s="589" t="e">
        <f t="shared" si="5"/>
        <v>#DIV/0!</v>
      </c>
    </row>
    <row r="176" spans="1:10" s="476" customFormat="1" ht="17.25" customHeight="1">
      <c r="A176" s="501">
        <v>150</v>
      </c>
      <c r="B176" s="493"/>
      <c r="C176" s="509">
        <v>615110</v>
      </c>
      <c r="D176" s="511"/>
      <c r="E176" s="511" t="s">
        <v>280</v>
      </c>
      <c r="F176" s="515"/>
      <c r="G176" s="515"/>
      <c r="H176" s="515"/>
      <c r="I176" s="589"/>
      <c r="J176" s="589"/>
    </row>
    <row r="177" spans="1:10" s="476" customFormat="1" ht="13.5" customHeight="1">
      <c r="A177" s="501">
        <v>151</v>
      </c>
      <c r="B177" s="527">
        <v>2632</v>
      </c>
      <c r="C177" s="530">
        <v>615111</v>
      </c>
      <c r="D177" s="511" t="s">
        <v>956</v>
      </c>
      <c r="E177" s="525" t="s">
        <v>957</v>
      </c>
      <c r="F177" s="515"/>
      <c r="G177" s="512"/>
      <c r="H177" s="512"/>
      <c r="I177" s="500" t="e">
        <f t="shared" si="4"/>
        <v>#DIV/0!</v>
      </c>
      <c r="J177" s="500" t="e">
        <f t="shared" si="5"/>
        <v>#DIV/0!</v>
      </c>
    </row>
    <row r="178" spans="1:10" s="476" customFormat="1" ht="13.5" customHeight="1">
      <c r="A178" s="501">
        <v>152</v>
      </c>
      <c r="B178" s="527">
        <v>2632</v>
      </c>
      <c r="C178" s="530">
        <v>615112</v>
      </c>
      <c r="D178" s="511" t="s">
        <v>958</v>
      </c>
      <c r="E178" s="525" t="s">
        <v>959</v>
      </c>
      <c r="F178" s="515"/>
      <c r="G178" s="512"/>
      <c r="H178" s="512"/>
      <c r="I178" s="500" t="e">
        <f t="shared" si="4"/>
        <v>#DIV/0!</v>
      </c>
      <c r="J178" s="500" t="e">
        <f t="shared" si="5"/>
        <v>#DIV/0!</v>
      </c>
    </row>
    <row r="179" spans="1:10" s="476" customFormat="1" ht="15.75" customHeight="1">
      <c r="A179" s="501">
        <v>153</v>
      </c>
      <c r="B179" s="527">
        <v>2632</v>
      </c>
      <c r="C179" s="530">
        <v>615113</v>
      </c>
      <c r="D179" s="511"/>
      <c r="E179" s="525" t="s">
        <v>960</v>
      </c>
      <c r="F179" s="515"/>
      <c r="G179" s="512"/>
      <c r="H179" s="512"/>
      <c r="I179" s="500" t="e">
        <f t="shared" si="4"/>
        <v>#DIV/0!</v>
      </c>
      <c r="J179" s="500" t="e">
        <f t="shared" si="5"/>
        <v>#DIV/0!</v>
      </c>
    </row>
    <row r="180" spans="1:10" s="476" customFormat="1" ht="15" customHeight="1">
      <c r="A180" s="501">
        <v>154</v>
      </c>
      <c r="B180" s="527">
        <v>2632</v>
      </c>
      <c r="C180" s="530">
        <v>615114</v>
      </c>
      <c r="D180" s="511" t="s">
        <v>845</v>
      </c>
      <c r="E180" s="525" t="s">
        <v>961</v>
      </c>
      <c r="F180" s="515"/>
      <c r="G180" s="512"/>
      <c r="H180" s="512"/>
      <c r="I180" s="500" t="e">
        <f t="shared" si="4"/>
        <v>#DIV/0!</v>
      </c>
      <c r="J180" s="500" t="e">
        <f t="shared" si="5"/>
        <v>#DIV/0!</v>
      </c>
    </row>
    <row r="181" spans="1:10" s="476" customFormat="1" ht="15" customHeight="1">
      <c r="A181" s="501">
        <v>155</v>
      </c>
      <c r="B181" s="527">
        <v>2632</v>
      </c>
      <c r="C181" s="530">
        <v>615115</v>
      </c>
      <c r="D181" s="511" t="s">
        <v>847</v>
      </c>
      <c r="E181" s="590" t="s">
        <v>962</v>
      </c>
      <c r="F181" s="515"/>
      <c r="G181" s="512"/>
      <c r="H181" s="512"/>
      <c r="I181" s="500" t="e">
        <f t="shared" si="4"/>
        <v>#DIV/0!</v>
      </c>
      <c r="J181" s="500" t="e">
        <f t="shared" si="5"/>
        <v>#DIV/0!</v>
      </c>
    </row>
    <row r="182" spans="1:10" s="476" customFormat="1" ht="15.75" customHeight="1">
      <c r="A182" s="501">
        <v>156</v>
      </c>
      <c r="B182" s="527">
        <v>2632</v>
      </c>
      <c r="C182" s="530">
        <v>615116</v>
      </c>
      <c r="D182" s="511"/>
      <c r="E182" s="590" t="s">
        <v>963</v>
      </c>
      <c r="F182" s="515"/>
      <c r="G182" s="512"/>
      <c r="H182" s="512"/>
      <c r="I182" s="500" t="e">
        <f t="shared" si="4"/>
        <v>#DIV/0!</v>
      </c>
      <c r="J182" s="500" t="e">
        <f t="shared" si="5"/>
        <v>#DIV/0!</v>
      </c>
    </row>
    <row r="183" spans="1:10" s="476" customFormat="1" ht="26.25" customHeight="1">
      <c r="A183" s="501">
        <v>157</v>
      </c>
      <c r="B183" s="493"/>
      <c r="C183" s="530">
        <v>615122</v>
      </c>
      <c r="D183" s="511"/>
      <c r="E183" s="528" t="s">
        <v>964</v>
      </c>
      <c r="F183" s="515"/>
      <c r="G183" s="512"/>
      <c r="H183" s="512"/>
      <c r="I183" s="500"/>
      <c r="J183" s="500"/>
    </row>
    <row r="184" spans="1:10" s="476" customFormat="1" ht="15.75" customHeight="1">
      <c r="A184" s="501">
        <v>158</v>
      </c>
      <c r="B184" s="493"/>
      <c r="C184" s="530">
        <v>615123</v>
      </c>
      <c r="D184" s="511"/>
      <c r="E184" s="528" t="s">
        <v>965</v>
      </c>
      <c r="F184" s="515"/>
      <c r="G184" s="512"/>
      <c r="H184" s="512"/>
      <c r="I184" s="500"/>
      <c r="J184" s="500"/>
    </row>
    <row r="185" spans="1:10" s="476" customFormat="1" ht="14.25" customHeight="1">
      <c r="A185" s="501">
        <v>159</v>
      </c>
      <c r="B185" s="493"/>
      <c r="C185" s="530">
        <v>615130</v>
      </c>
      <c r="D185" s="511" t="s">
        <v>966</v>
      </c>
      <c r="E185" s="525" t="s">
        <v>967</v>
      </c>
      <c r="F185" s="515"/>
      <c r="G185" s="512"/>
      <c r="H185" s="512"/>
      <c r="I185" s="500" t="e">
        <f t="shared" si="4"/>
        <v>#DIV/0!</v>
      </c>
      <c r="J185" s="500" t="e">
        <f t="shared" si="5"/>
        <v>#DIV/0!</v>
      </c>
    </row>
    <row r="186" spans="1:10" s="476" customFormat="1" ht="12" customHeight="1">
      <c r="A186" s="501">
        <v>160</v>
      </c>
      <c r="B186" s="527">
        <v>282</v>
      </c>
      <c r="C186" s="509">
        <v>615200</v>
      </c>
      <c r="D186" s="511" t="s">
        <v>968</v>
      </c>
      <c r="E186" s="511" t="s">
        <v>281</v>
      </c>
      <c r="F186" s="512"/>
      <c r="G186" s="512"/>
      <c r="H186" s="512"/>
      <c r="I186" s="500" t="e">
        <f t="shared" si="4"/>
        <v>#DIV/0!</v>
      </c>
      <c r="J186" s="500" t="e">
        <f t="shared" si="5"/>
        <v>#DIV/0!</v>
      </c>
    </row>
    <row r="187" spans="1:10" s="476" customFormat="1" ht="12" customHeight="1">
      <c r="A187" s="501">
        <v>161</v>
      </c>
      <c r="B187" s="527">
        <v>282</v>
      </c>
      <c r="C187" s="509">
        <v>615300</v>
      </c>
      <c r="D187" s="511" t="s">
        <v>969</v>
      </c>
      <c r="E187" s="511" t="s">
        <v>282</v>
      </c>
      <c r="F187" s="512"/>
      <c r="G187" s="512"/>
      <c r="H187" s="512"/>
      <c r="I187" s="500" t="e">
        <f t="shared" si="4"/>
        <v>#DIV/0!</v>
      </c>
      <c r="J187" s="500" t="e">
        <f t="shared" si="5"/>
        <v>#DIV/0!</v>
      </c>
    </row>
    <row r="188" spans="1:10" s="476" customFormat="1" ht="12">
      <c r="A188" s="501">
        <v>162</v>
      </c>
      <c r="B188" s="532">
        <v>282</v>
      </c>
      <c r="C188" s="530">
        <v>615400</v>
      </c>
      <c r="D188" s="511" t="s">
        <v>970</v>
      </c>
      <c r="E188" s="531" t="s">
        <v>283</v>
      </c>
      <c r="F188" s="512"/>
      <c r="G188" s="512"/>
      <c r="H188" s="512"/>
      <c r="I188" s="500" t="e">
        <f t="shared" si="4"/>
        <v>#DIV/0!</v>
      </c>
      <c r="J188" s="500" t="e">
        <f t="shared" si="5"/>
        <v>#DIV/0!</v>
      </c>
    </row>
    <row r="189" spans="1:10" s="476" customFormat="1" ht="12" customHeight="1">
      <c r="A189" s="501">
        <v>163</v>
      </c>
      <c r="B189" s="583">
        <v>282</v>
      </c>
      <c r="C189" s="584">
        <v>615500</v>
      </c>
      <c r="D189" s="511" t="s">
        <v>971</v>
      </c>
      <c r="E189" s="531" t="s">
        <v>284</v>
      </c>
      <c r="F189" s="512"/>
      <c r="G189" s="512"/>
      <c r="H189" s="512"/>
      <c r="I189" s="500" t="e">
        <f t="shared" si="4"/>
        <v>#DIV/0!</v>
      </c>
      <c r="J189" s="500" t="e">
        <f t="shared" si="5"/>
        <v>#DIV/0!</v>
      </c>
    </row>
    <row r="190" spans="1:10" s="476" customFormat="1" ht="12" customHeight="1">
      <c r="A190" s="501">
        <v>164</v>
      </c>
      <c r="B190" s="583">
        <v>28.2</v>
      </c>
      <c r="C190" s="584">
        <v>615600</v>
      </c>
      <c r="D190" s="511" t="s">
        <v>972</v>
      </c>
      <c r="E190" s="531" t="s">
        <v>973</v>
      </c>
      <c r="F190" s="512"/>
      <c r="G190" s="512"/>
      <c r="H190" s="512"/>
      <c r="I190" s="500" t="e">
        <f t="shared" si="4"/>
        <v>#DIV/0!</v>
      </c>
      <c r="J190" s="500" t="e">
        <f t="shared" si="5"/>
        <v>#DIV/0!</v>
      </c>
    </row>
    <row r="191" spans="1:10" s="476" customFormat="1" ht="12">
      <c r="A191" s="501">
        <v>165</v>
      </c>
      <c r="B191" s="591"/>
      <c r="C191" s="584">
        <v>615700</v>
      </c>
      <c r="D191" s="592"/>
      <c r="E191" s="531" t="s">
        <v>286</v>
      </c>
      <c r="F191" s="512"/>
      <c r="G191" s="512"/>
      <c r="H191" s="512"/>
      <c r="I191" s="500" t="e">
        <f t="shared" si="4"/>
        <v>#DIV/0!</v>
      </c>
      <c r="J191" s="500" t="e">
        <f t="shared" si="5"/>
        <v>#DIV/0!</v>
      </c>
    </row>
    <row r="192" spans="1:10" s="476" customFormat="1" ht="12" customHeight="1">
      <c r="A192" s="501">
        <v>166</v>
      </c>
      <c r="B192" s="529">
        <v>24</v>
      </c>
      <c r="C192" s="564">
        <v>616000</v>
      </c>
      <c r="D192" s="593" t="s">
        <v>974</v>
      </c>
      <c r="E192" s="594" t="s">
        <v>975</v>
      </c>
      <c r="F192" s="562">
        <f>SUM(F193:F196)</f>
        <v>0</v>
      </c>
      <c r="G192" s="562">
        <f>SUM(G193:G196)</f>
        <v>0</v>
      </c>
      <c r="H192" s="562">
        <f>SUM(H193:H196)</f>
        <v>0</v>
      </c>
      <c r="I192" s="500" t="e">
        <f t="shared" si="4"/>
        <v>#DIV/0!</v>
      </c>
      <c r="J192" s="500" t="e">
        <f t="shared" si="5"/>
        <v>#DIV/0!</v>
      </c>
    </row>
    <row r="193" spans="1:10" s="476" customFormat="1" ht="12" customHeight="1">
      <c r="A193" s="501">
        <v>167</v>
      </c>
      <c r="B193" s="558">
        <v>243</v>
      </c>
      <c r="C193" s="530">
        <v>616100</v>
      </c>
      <c r="D193" s="565" t="s">
        <v>976</v>
      </c>
      <c r="E193" s="531" t="s">
        <v>977</v>
      </c>
      <c r="F193" s="512"/>
      <c r="G193" s="512"/>
      <c r="H193" s="512"/>
      <c r="I193" s="500" t="e">
        <f t="shared" si="4"/>
        <v>#DIV/0!</v>
      </c>
      <c r="J193" s="500" t="e">
        <f t="shared" si="5"/>
        <v>#DIV/0!</v>
      </c>
    </row>
    <row r="194" spans="1:10" s="476" customFormat="1" ht="12">
      <c r="A194" s="501">
        <v>168</v>
      </c>
      <c r="B194" s="501">
        <v>241</v>
      </c>
      <c r="C194" s="509">
        <v>616200</v>
      </c>
      <c r="D194" s="565" t="s">
        <v>978</v>
      </c>
      <c r="E194" s="511" t="s">
        <v>268</v>
      </c>
      <c r="F194" s="512"/>
      <c r="G194" s="512"/>
      <c r="H194" s="512"/>
      <c r="I194" s="500" t="e">
        <f t="shared" si="4"/>
        <v>#DIV/0!</v>
      </c>
      <c r="J194" s="500" t="e">
        <f t="shared" si="5"/>
        <v>#DIV/0!</v>
      </c>
    </row>
    <row r="195" spans="1:10" s="476" customFormat="1" ht="12">
      <c r="A195" s="501">
        <v>169</v>
      </c>
      <c r="B195" s="501">
        <v>242</v>
      </c>
      <c r="C195" s="509">
        <v>616300</v>
      </c>
      <c r="D195" s="565" t="s">
        <v>979</v>
      </c>
      <c r="E195" s="511" t="s">
        <v>269</v>
      </c>
      <c r="F195" s="512"/>
      <c r="G195" s="512"/>
      <c r="H195" s="512"/>
      <c r="I195" s="500" t="e">
        <f t="shared" si="4"/>
        <v>#DIV/0!</v>
      </c>
      <c r="J195" s="500" t="e">
        <f t="shared" si="5"/>
        <v>#DIV/0!</v>
      </c>
    </row>
    <row r="196" spans="1:10" s="476" customFormat="1" ht="15.75" customHeight="1">
      <c r="A196" s="501">
        <v>170</v>
      </c>
      <c r="B196" s="501">
        <v>242</v>
      </c>
      <c r="C196" s="509">
        <v>616500</v>
      </c>
      <c r="D196" s="565" t="s">
        <v>979</v>
      </c>
      <c r="E196" s="511" t="s">
        <v>980</v>
      </c>
      <c r="F196" s="512"/>
      <c r="G196" s="512"/>
      <c r="H196" s="512"/>
      <c r="I196" s="500" t="e">
        <f t="shared" si="4"/>
        <v>#DIV/0!</v>
      </c>
      <c r="J196" s="500" t="e">
        <f t="shared" si="5"/>
        <v>#DIV/0!</v>
      </c>
    </row>
    <row r="197" spans="1:10" s="476" customFormat="1" ht="12">
      <c r="A197" s="501">
        <v>171</v>
      </c>
      <c r="B197" s="529">
        <v>283</v>
      </c>
      <c r="C197" s="530"/>
      <c r="D197" s="595" t="s">
        <v>981</v>
      </c>
      <c r="E197" s="531" t="s">
        <v>982</v>
      </c>
      <c r="F197" s="512"/>
      <c r="G197" s="596"/>
      <c r="H197" s="596"/>
      <c r="I197" s="500" t="e">
        <f t="shared" si="4"/>
        <v>#DIV/0!</v>
      </c>
      <c r="J197" s="500" t="e">
        <f t="shared" si="5"/>
        <v>#DIV/0!</v>
      </c>
    </row>
    <row r="198" spans="1:10" s="476" customFormat="1" ht="26.25" customHeight="1">
      <c r="A198" s="501">
        <v>172</v>
      </c>
      <c r="B198" s="597"/>
      <c r="C198" s="564"/>
      <c r="D198" s="598"/>
      <c r="E198" s="599" t="s">
        <v>983</v>
      </c>
      <c r="F198" s="587">
        <f>SUM(F27-F120)</f>
        <v>0</v>
      </c>
      <c r="G198" s="587">
        <f>SUM(G27-G120)</f>
        <v>0</v>
      </c>
      <c r="H198" s="587">
        <f>SUM(H27-H120)</f>
        <v>0</v>
      </c>
      <c r="I198" s="500" t="e">
        <f t="shared" si="4"/>
        <v>#DIV/0!</v>
      </c>
      <c r="J198" s="500" t="e">
        <f t="shared" si="5"/>
        <v>#DIV/0!</v>
      </c>
    </row>
    <row r="199" spans="1:10" s="476" customFormat="1" ht="26.25" customHeight="1">
      <c r="A199" s="501">
        <v>173</v>
      </c>
      <c r="B199" s="494" t="s">
        <v>984</v>
      </c>
      <c r="C199" s="495"/>
      <c r="D199" s="600"/>
      <c r="E199" s="599" t="s">
        <v>985</v>
      </c>
      <c r="F199" s="512"/>
      <c r="G199" s="512"/>
      <c r="H199" s="512"/>
      <c r="I199" s="500" t="e">
        <f t="shared" si="4"/>
        <v>#DIV/0!</v>
      </c>
      <c r="J199" s="500" t="e">
        <f t="shared" si="5"/>
        <v>#DIV/0!</v>
      </c>
    </row>
    <row r="200" spans="1:10" s="476" customFormat="1" ht="22.5" customHeight="1">
      <c r="A200" s="501">
        <v>174</v>
      </c>
      <c r="B200" s="529">
        <v>31.2</v>
      </c>
      <c r="C200" s="564"/>
      <c r="D200" s="601" t="s">
        <v>986</v>
      </c>
      <c r="E200" s="594" t="s">
        <v>987</v>
      </c>
      <c r="F200" s="587">
        <f>SUM(F201:F207)</f>
        <v>0</v>
      </c>
      <c r="G200" s="587">
        <f>SUM(G201:G207)</f>
        <v>0</v>
      </c>
      <c r="H200" s="587">
        <f>SUM(H201:H207)</f>
        <v>0</v>
      </c>
      <c r="I200" s="500" t="e">
        <f t="shared" si="4"/>
        <v>#DIV/0!</v>
      </c>
      <c r="J200" s="500" t="e">
        <f t="shared" si="5"/>
        <v>#DIV/0!</v>
      </c>
    </row>
    <row r="201" spans="1:10" s="476" customFormat="1" ht="16.5" customHeight="1">
      <c r="A201" s="501">
        <v>175</v>
      </c>
      <c r="B201" s="532">
        <v>311.2</v>
      </c>
      <c r="C201" s="530">
        <v>811110</v>
      </c>
      <c r="D201" s="601"/>
      <c r="E201" s="531" t="s">
        <v>988</v>
      </c>
      <c r="F201" s="587"/>
      <c r="G201" s="587"/>
      <c r="H201" s="587"/>
      <c r="I201" s="500"/>
      <c r="J201" s="500"/>
    </row>
    <row r="202" spans="1:10" s="476" customFormat="1" ht="15" customHeight="1">
      <c r="A202" s="501">
        <v>176</v>
      </c>
      <c r="B202" s="532">
        <v>311.2</v>
      </c>
      <c r="C202" s="509">
        <v>811121</v>
      </c>
      <c r="D202" s="602"/>
      <c r="E202" s="531" t="s">
        <v>989</v>
      </c>
      <c r="F202" s="512"/>
      <c r="G202" s="512"/>
      <c r="H202" s="512"/>
      <c r="I202" s="500"/>
      <c r="J202" s="500"/>
    </row>
    <row r="203" spans="1:10" s="476" customFormat="1" ht="15" customHeight="1">
      <c r="A203" s="501">
        <v>177</v>
      </c>
      <c r="B203" s="532">
        <v>311.2</v>
      </c>
      <c r="C203" s="509">
        <v>811124</v>
      </c>
      <c r="D203" s="602"/>
      <c r="E203" s="531" t="s">
        <v>990</v>
      </c>
      <c r="F203" s="512"/>
      <c r="G203" s="512"/>
      <c r="H203" s="512"/>
      <c r="I203" s="500"/>
      <c r="J203" s="500"/>
    </row>
    <row r="204" spans="1:10" s="476" customFormat="1" ht="15" customHeight="1">
      <c r="A204" s="501">
        <v>178</v>
      </c>
      <c r="B204" s="532">
        <v>311.2</v>
      </c>
      <c r="C204" s="509">
        <v>811125</v>
      </c>
      <c r="D204" s="602"/>
      <c r="E204" s="531" t="s">
        <v>991</v>
      </c>
      <c r="F204" s="512"/>
      <c r="G204" s="512"/>
      <c r="H204" s="512"/>
      <c r="I204" s="500"/>
      <c r="J204" s="500"/>
    </row>
    <row r="205" spans="1:10" s="476" customFormat="1" ht="15" customHeight="1">
      <c r="A205" s="501">
        <v>179</v>
      </c>
      <c r="B205" s="532">
        <v>311.2</v>
      </c>
      <c r="C205" s="509">
        <v>811126</v>
      </c>
      <c r="D205" s="565" t="s">
        <v>992</v>
      </c>
      <c r="E205" s="603" t="s">
        <v>993</v>
      </c>
      <c r="F205" s="512"/>
      <c r="G205" s="512"/>
      <c r="H205" s="512"/>
      <c r="I205" s="500"/>
      <c r="J205" s="500"/>
    </row>
    <row r="206" spans="1:10" s="476" customFormat="1" ht="12" customHeight="1">
      <c r="A206" s="501">
        <v>180</v>
      </c>
      <c r="B206" s="532">
        <v>312.2</v>
      </c>
      <c r="C206" s="530">
        <v>811200</v>
      </c>
      <c r="D206" s="565" t="s">
        <v>994</v>
      </c>
      <c r="E206" s="531" t="s">
        <v>995</v>
      </c>
      <c r="F206" s="512"/>
      <c r="G206" s="512"/>
      <c r="H206" s="512"/>
      <c r="I206" s="500" t="e">
        <f t="shared" si="4"/>
        <v>#DIV/0!</v>
      </c>
      <c r="J206" s="500" t="e">
        <f t="shared" si="5"/>
        <v>#DIV/0!</v>
      </c>
    </row>
    <row r="207" spans="1:10" s="476" customFormat="1" ht="12" customHeight="1">
      <c r="A207" s="501">
        <v>181</v>
      </c>
      <c r="B207" s="532">
        <v>311.2</v>
      </c>
      <c r="C207" s="530">
        <v>811900</v>
      </c>
      <c r="D207" s="565" t="s">
        <v>996</v>
      </c>
      <c r="E207" s="531" t="s">
        <v>122</v>
      </c>
      <c r="F207" s="512"/>
      <c r="G207" s="512"/>
      <c r="H207" s="512"/>
      <c r="I207" s="500" t="e">
        <f t="shared" si="4"/>
        <v>#DIV/0!</v>
      </c>
      <c r="J207" s="500" t="e">
        <f t="shared" si="5"/>
        <v>#DIV/0!</v>
      </c>
    </row>
    <row r="208" spans="1:10" s="476" customFormat="1" ht="17.25" customHeight="1">
      <c r="A208" s="501">
        <v>182</v>
      </c>
      <c r="B208" s="529">
        <v>31.1</v>
      </c>
      <c r="C208" s="564">
        <v>821000</v>
      </c>
      <c r="D208" s="595" t="s">
        <v>997</v>
      </c>
      <c r="E208" s="594" t="s">
        <v>998</v>
      </c>
      <c r="F208" s="587">
        <f>SUM(F209:F214)</f>
        <v>0</v>
      </c>
      <c r="G208" s="587">
        <f>SUM(G209:G214)</f>
        <v>0</v>
      </c>
      <c r="H208" s="587">
        <f>SUM(H209:H214)</f>
        <v>0</v>
      </c>
      <c r="I208" s="500" t="e">
        <f t="shared" si="4"/>
        <v>#DIV/0!</v>
      </c>
      <c r="J208" s="500" t="e">
        <f t="shared" si="5"/>
        <v>#DIV/0!</v>
      </c>
    </row>
    <row r="209" spans="1:10" s="476" customFormat="1" ht="12" customHeight="1">
      <c r="A209" s="501">
        <v>183</v>
      </c>
      <c r="B209" s="532">
        <v>314.1</v>
      </c>
      <c r="C209" s="509">
        <v>821100</v>
      </c>
      <c r="D209" s="604"/>
      <c r="E209" s="511" t="s">
        <v>273</v>
      </c>
      <c r="F209" s="512"/>
      <c r="G209" s="512"/>
      <c r="H209" s="512"/>
      <c r="I209" s="500" t="e">
        <f t="shared" si="4"/>
        <v>#DIV/0!</v>
      </c>
      <c r="J209" s="500" t="e">
        <f t="shared" si="5"/>
        <v>#DIV/0!</v>
      </c>
    </row>
    <row r="210" spans="1:10" s="476" customFormat="1" ht="12">
      <c r="A210" s="501">
        <v>184</v>
      </c>
      <c r="B210" s="532">
        <v>31.1</v>
      </c>
      <c r="C210" s="509">
        <v>821200</v>
      </c>
      <c r="D210" s="604"/>
      <c r="E210" s="511" t="s">
        <v>274</v>
      </c>
      <c r="F210" s="512"/>
      <c r="G210" s="512"/>
      <c r="H210" s="512"/>
      <c r="I210" s="500" t="e">
        <f t="shared" si="4"/>
        <v>#DIV/0!</v>
      </c>
      <c r="J210" s="500" t="e">
        <f t="shared" si="5"/>
        <v>#DIV/0!</v>
      </c>
    </row>
    <row r="211" spans="1:10" s="476" customFormat="1" ht="12">
      <c r="A211" s="501">
        <v>185</v>
      </c>
      <c r="B211" s="532">
        <v>31.1</v>
      </c>
      <c r="C211" s="509">
        <v>821300</v>
      </c>
      <c r="D211" s="604"/>
      <c r="E211" s="511" t="s">
        <v>275</v>
      </c>
      <c r="F211" s="512"/>
      <c r="G211" s="512"/>
      <c r="H211" s="512"/>
      <c r="I211" s="500" t="e">
        <f t="shared" si="4"/>
        <v>#DIV/0!</v>
      </c>
      <c r="J211" s="500" t="e">
        <f t="shared" si="5"/>
        <v>#DIV/0!</v>
      </c>
    </row>
    <row r="212" spans="1:10" s="476" customFormat="1" ht="15.75" customHeight="1">
      <c r="A212" s="501">
        <v>186</v>
      </c>
      <c r="B212" s="532">
        <v>31.1</v>
      </c>
      <c r="C212" s="509">
        <v>821400</v>
      </c>
      <c r="D212" s="604"/>
      <c r="E212" s="511" t="s">
        <v>276</v>
      </c>
      <c r="F212" s="512"/>
      <c r="G212" s="512"/>
      <c r="H212" s="512"/>
      <c r="I212" s="500" t="e">
        <f t="shared" si="4"/>
        <v>#DIV/0!</v>
      </c>
      <c r="J212" s="500" t="e">
        <f t="shared" si="5"/>
        <v>#DIV/0!</v>
      </c>
    </row>
    <row r="213" spans="1:10" s="476" customFormat="1" ht="12" customHeight="1">
      <c r="A213" s="501">
        <v>187</v>
      </c>
      <c r="B213" s="532">
        <v>314.1</v>
      </c>
      <c r="C213" s="509">
        <v>821500</v>
      </c>
      <c r="D213" s="604"/>
      <c r="E213" s="511" t="s">
        <v>277</v>
      </c>
      <c r="F213" s="512"/>
      <c r="G213" s="512"/>
      <c r="H213" s="512"/>
      <c r="I213" s="500" t="e">
        <f t="shared" si="4"/>
        <v>#DIV/0!</v>
      </c>
      <c r="J213" s="500" t="e">
        <f t="shared" si="5"/>
        <v>#DIV/0!</v>
      </c>
    </row>
    <row r="214" spans="1:10" s="476" customFormat="1" ht="12" customHeight="1">
      <c r="A214" s="501">
        <v>188</v>
      </c>
      <c r="B214" s="532">
        <v>311.1</v>
      </c>
      <c r="C214" s="509">
        <v>821600</v>
      </c>
      <c r="D214" s="604"/>
      <c r="E214" s="511" t="s">
        <v>999</v>
      </c>
      <c r="F214" s="512"/>
      <c r="G214" s="512"/>
      <c r="H214" s="512"/>
      <c r="I214" s="500" t="e">
        <f t="shared" si="4"/>
        <v>#DIV/0!</v>
      </c>
      <c r="J214" s="500" t="e">
        <f t="shared" si="5"/>
        <v>#DIV/0!</v>
      </c>
    </row>
    <row r="215" spans="1:10" s="476" customFormat="1" ht="27" customHeight="1">
      <c r="A215" s="501">
        <v>189</v>
      </c>
      <c r="B215" s="529">
        <v>31</v>
      </c>
      <c r="C215" s="564"/>
      <c r="D215" s="605" t="s">
        <v>1000</v>
      </c>
      <c r="E215" s="599" t="s">
        <v>1001</v>
      </c>
      <c r="F215" s="587">
        <f>SUM(F208-F200)</f>
        <v>0</v>
      </c>
      <c r="G215" s="587">
        <f>SUM(G208-G200)</f>
        <v>0</v>
      </c>
      <c r="H215" s="587">
        <f>SUM(H208-H200)</f>
        <v>0</v>
      </c>
      <c r="I215" s="500" t="e">
        <f t="shared" si="4"/>
        <v>#DIV/0!</v>
      </c>
      <c r="J215" s="500" t="e">
        <f t="shared" si="5"/>
        <v>#DIV/0!</v>
      </c>
    </row>
    <row r="216" spans="1:10" s="476" customFormat="1" ht="30" customHeight="1">
      <c r="A216" s="501">
        <v>190</v>
      </c>
      <c r="B216" s="597"/>
      <c r="C216" s="564"/>
      <c r="D216" s="606" t="s">
        <v>1002</v>
      </c>
      <c r="E216" s="599" t="s">
        <v>1003</v>
      </c>
      <c r="F216" s="587">
        <f>SUM(F198-F215)</f>
        <v>0</v>
      </c>
      <c r="G216" s="587">
        <f>SUM(G198-G215)</f>
        <v>0</v>
      </c>
      <c r="H216" s="587">
        <f>SUM(H198-H215)</f>
        <v>0</v>
      </c>
      <c r="I216" s="500" t="e">
        <f t="shared" si="4"/>
        <v>#DIV/0!</v>
      </c>
      <c r="J216" s="500" t="e">
        <f t="shared" si="5"/>
        <v>#DIV/0!</v>
      </c>
    </row>
    <row r="217" spans="1:10" s="476" customFormat="1" ht="26.25" customHeight="1">
      <c r="A217" s="501">
        <v>191</v>
      </c>
      <c r="B217" s="494" t="s">
        <v>1004</v>
      </c>
      <c r="C217" s="495"/>
      <c r="D217" s="607" t="s">
        <v>1005</v>
      </c>
      <c r="E217" s="599" t="s">
        <v>1006</v>
      </c>
      <c r="F217" s="512"/>
      <c r="G217" s="512"/>
      <c r="H217" s="512"/>
      <c r="I217" s="500" t="e">
        <f t="shared" si="4"/>
        <v>#DIV/0!</v>
      </c>
      <c r="J217" s="500" t="e">
        <f t="shared" si="5"/>
        <v>#DIV/0!</v>
      </c>
    </row>
    <row r="218" spans="1:10" s="476" customFormat="1" ht="29.25" customHeight="1">
      <c r="A218" s="501">
        <v>192</v>
      </c>
      <c r="B218" s="494">
        <v>321.2</v>
      </c>
      <c r="C218" s="564"/>
      <c r="D218" s="598"/>
      <c r="E218" s="594" t="s">
        <v>1007</v>
      </c>
      <c r="F218" s="587">
        <f>SUM(F219+F220+F221+F222+F223+F224+F225+F226+F229)</f>
        <v>0</v>
      </c>
      <c r="G218" s="587">
        <f>SUM(G219+G220+G221+G222+G223+G224+G225+G226+G229)</f>
        <v>0</v>
      </c>
      <c r="H218" s="587">
        <f>SUM(H219+H220+H221+H222+H223+H224+H225+H226+H229)</f>
        <v>0</v>
      </c>
      <c r="I218" s="500" t="e">
        <f t="shared" si="4"/>
        <v>#DIV/0!</v>
      </c>
      <c r="J218" s="500" t="e">
        <f t="shared" si="5"/>
        <v>#DIV/0!</v>
      </c>
    </row>
    <row r="219" spans="1:10" s="476" customFormat="1" ht="14.25" customHeight="1">
      <c r="A219" s="501">
        <v>193</v>
      </c>
      <c r="B219" s="608">
        <v>3215.2</v>
      </c>
      <c r="C219" s="530">
        <v>811122</v>
      </c>
      <c r="D219" s="609"/>
      <c r="E219" s="531" t="s">
        <v>1008</v>
      </c>
      <c r="F219" s="512"/>
      <c r="G219" s="512"/>
      <c r="H219" s="512"/>
      <c r="I219" s="500" t="e">
        <f t="shared" si="4"/>
        <v>#DIV/0!</v>
      </c>
      <c r="J219" s="500" t="e">
        <f t="shared" si="5"/>
        <v>#DIV/0!</v>
      </c>
    </row>
    <row r="220" spans="1:10" s="476" customFormat="1" ht="15" customHeight="1">
      <c r="A220" s="501">
        <v>194</v>
      </c>
      <c r="B220" s="608">
        <v>3215.2</v>
      </c>
      <c r="C220" s="530">
        <v>811123</v>
      </c>
      <c r="D220" s="609"/>
      <c r="E220" s="531" t="s">
        <v>1009</v>
      </c>
      <c r="F220" s="512"/>
      <c r="G220" s="512"/>
      <c r="H220" s="512"/>
      <c r="I220" s="500" t="e">
        <f t="shared" si="4"/>
        <v>#DIV/0!</v>
      </c>
      <c r="J220" s="500" t="e">
        <f t="shared" si="5"/>
        <v>#DIV/0!</v>
      </c>
    </row>
    <row r="221" spans="1:10" s="476" customFormat="1" ht="23.25" customHeight="1">
      <c r="A221" s="501">
        <v>195</v>
      </c>
      <c r="B221" s="608">
        <v>3214.2</v>
      </c>
      <c r="C221" s="530">
        <v>813100</v>
      </c>
      <c r="D221" s="610"/>
      <c r="E221" s="531" t="s">
        <v>1010</v>
      </c>
      <c r="F221" s="512"/>
      <c r="G221" s="512"/>
      <c r="H221" s="512"/>
      <c r="I221" s="500" t="e">
        <f t="shared" si="4"/>
        <v>#DIV/0!</v>
      </c>
      <c r="J221" s="500" t="e">
        <f t="shared" si="5"/>
        <v>#DIV/0!</v>
      </c>
    </row>
    <row r="222" spans="1:10" s="476" customFormat="1" ht="24.75" customHeight="1">
      <c r="A222" s="501">
        <v>196</v>
      </c>
      <c r="B222" s="608">
        <v>3214.2</v>
      </c>
      <c r="C222" s="530">
        <v>813200</v>
      </c>
      <c r="D222" s="610"/>
      <c r="E222" s="531" t="s">
        <v>1011</v>
      </c>
      <c r="F222" s="512"/>
      <c r="G222" s="512"/>
      <c r="H222" s="512"/>
      <c r="I222" s="500" t="e">
        <f t="shared" si="4"/>
        <v>#DIV/0!</v>
      </c>
      <c r="J222" s="500" t="e">
        <f t="shared" si="5"/>
        <v>#DIV/0!</v>
      </c>
    </row>
    <row r="223" spans="1:10" s="476" customFormat="1" ht="24" customHeight="1">
      <c r="A223" s="501">
        <v>197</v>
      </c>
      <c r="B223" s="608">
        <v>3214.2</v>
      </c>
      <c r="C223" s="530">
        <v>813300</v>
      </c>
      <c r="D223" s="610"/>
      <c r="E223" s="531" t="s">
        <v>1012</v>
      </c>
      <c r="F223" s="512"/>
      <c r="G223" s="512"/>
      <c r="H223" s="512"/>
      <c r="I223" s="500" t="e">
        <f t="shared" si="4"/>
        <v>#DIV/0!</v>
      </c>
      <c r="J223" s="500" t="e">
        <f t="shared" si="5"/>
        <v>#DIV/0!</v>
      </c>
    </row>
    <row r="224" spans="1:10" s="476" customFormat="1" ht="18" customHeight="1">
      <c r="A224" s="501">
        <v>198</v>
      </c>
      <c r="B224" s="608">
        <v>3215.2</v>
      </c>
      <c r="C224" s="530">
        <v>813400</v>
      </c>
      <c r="D224" s="610"/>
      <c r="E224" s="531" t="s">
        <v>1013</v>
      </c>
      <c r="F224" s="512"/>
      <c r="G224" s="512"/>
      <c r="H224" s="512"/>
      <c r="I224" s="500" t="e">
        <f aca="true" t="shared" si="6" ref="I224:I286">SUM(G224/F224)</f>
        <v>#DIV/0!</v>
      </c>
      <c r="J224" s="500" t="e">
        <f aca="true" t="shared" si="7" ref="J224:J286">SUM(G224/H224)</f>
        <v>#DIV/0!</v>
      </c>
    </row>
    <row r="225" spans="1:10" s="476" customFormat="1" ht="26.25" customHeight="1">
      <c r="A225" s="501">
        <v>199</v>
      </c>
      <c r="B225" s="608">
        <v>3215.2</v>
      </c>
      <c r="C225" s="530">
        <v>813500</v>
      </c>
      <c r="D225" s="610"/>
      <c r="E225" s="531" t="s">
        <v>1014</v>
      </c>
      <c r="F225" s="515"/>
      <c r="G225" s="512"/>
      <c r="H225" s="512"/>
      <c r="I225" s="500" t="e">
        <f t="shared" si="6"/>
        <v>#DIV/0!</v>
      </c>
      <c r="J225" s="500" t="e">
        <f t="shared" si="7"/>
        <v>#DIV/0!</v>
      </c>
    </row>
    <row r="226" spans="1:10" s="476" customFormat="1" ht="15.75" customHeight="1">
      <c r="A226" s="501">
        <v>200</v>
      </c>
      <c r="B226" s="608">
        <v>3214.2</v>
      </c>
      <c r="C226" s="530">
        <v>813600</v>
      </c>
      <c r="D226" s="610"/>
      <c r="E226" s="531" t="s">
        <v>126</v>
      </c>
      <c r="F226" s="515"/>
      <c r="G226" s="512"/>
      <c r="H226" s="512"/>
      <c r="I226" s="500" t="e">
        <f t="shared" si="6"/>
        <v>#DIV/0!</v>
      </c>
      <c r="J226" s="500" t="e">
        <f t="shared" si="7"/>
        <v>#DIV/0!</v>
      </c>
    </row>
    <row r="227" spans="1:10" s="476" customFormat="1" ht="12.75" customHeight="1">
      <c r="A227" s="501">
        <v>201</v>
      </c>
      <c r="B227" s="608">
        <v>3214.2</v>
      </c>
      <c r="C227" s="530">
        <v>813611</v>
      </c>
      <c r="D227" s="610"/>
      <c r="E227" s="528" t="s">
        <v>1015</v>
      </c>
      <c r="F227" s="579"/>
      <c r="G227" s="514"/>
      <c r="H227" s="514"/>
      <c r="I227" s="500" t="e">
        <f t="shared" si="6"/>
        <v>#DIV/0!</v>
      </c>
      <c r="J227" s="500" t="e">
        <f t="shared" si="7"/>
        <v>#DIV/0!</v>
      </c>
    </row>
    <row r="228" spans="1:10" s="476" customFormat="1" ht="15" customHeight="1">
      <c r="A228" s="501">
        <v>202</v>
      </c>
      <c r="B228" s="608">
        <v>3214.2</v>
      </c>
      <c r="C228" s="530">
        <v>813612</v>
      </c>
      <c r="D228" s="610"/>
      <c r="E228" s="528" t="s">
        <v>1016</v>
      </c>
      <c r="F228" s="579"/>
      <c r="G228" s="514"/>
      <c r="H228" s="514"/>
      <c r="I228" s="500" t="e">
        <f t="shared" si="6"/>
        <v>#DIV/0!</v>
      </c>
      <c r="J228" s="500" t="e">
        <f t="shared" si="7"/>
        <v>#DIV/0!</v>
      </c>
    </row>
    <row r="229" spans="1:10" s="476" customFormat="1" ht="18" customHeight="1">
      <c r="A229" s="501">
        <v>203</v>
      </c>
      <c r="B229" s="608">
        <v>3224.2</v>
      </c>
      <c r="C229" s="530">
        <v>813700</v>
      </c>
      <c r="D229" s="610"/>
      <c r="E229" s="531" t="s">
        <v>1017</v>
      </c>
      <c r="F229" s="512"/>
      <c r="G229" s="512"/>
      <c r="H229" s="512"/>
      <c r="I229" s="500" t="e">
        <f t="shared" si="6"/>
        <v>#DIV/0!</v>
      </c>
      <c r="J229" s="500" t="e">
        <f t="shared" si="7"/>
        <v>#DIV/0!</v>
      </c>
    </row>
    <row r="230" spans="1:10" s="476" customFormat="1" ht="26.25" customHeight="1">
      <c r="A230" s="501">
        <v>204</v>
      </c>
      <c r="B230" s="494">
        <v>322.1</v>
      </c>
      <c r="C230" s="564">
        <v>822000</v>
      </c>
      <c r="D230" s="598"/>
      <c r="E230" s="594" t="s">
        <v>1018</v>
      </c>
      <c r="F230" s="587">
        <f>SUM(F231+F232+F233+F234+F235+F236+F239)</f>
        <v>0</v>
      </c>
      <c r="G230" s="587">
        <f>SUM(G231+G232+G233+G234+G235+G236+G239)</f>
        <v>0</v>
      </c>
      <c r="H230" s="587">
        <f>SUM(H231+H232+H233+H234+H235+H236+H239)</f>
        <v>0</v>
      </c>
      <c r="I230" s="500" t="e">
        <f t="shared" si="6"/>
        <v>#DIV/0!</v>
      </c>
      <c r="J230" s="500" t="e">
        <f t="shared" si="7"/>
        <v>#DIV/0!</v>
      </c>
    </row>
    <row r="231" spans="1:10" s="476" customFormat="1" ht="16.5" customHeight="1">
      <c r="A231" s="501">
        <v>205</v>
      </c>
      <c r="B231" s="608">
        <v>3214.1</v>
      </c>
      <c r="C231" s="530">
        <v>822100</v>
      </c>
      <c r="D231" s="564"/>
      <c r="E231" s="531" t="s">
        <v>288</v>
      </c>
      <c r="F231" s="512"/>
      <c r="G231" s="512"/>
      <c r="H231" s="512"/>
      <c r="I231" s="500" t="e">
        <f t="shared" si="6"/>
        <v>#DIV/0!</v>
      </c>
      <c r="J231" s="500" t="e">
        <f t="shared" si="7"/>
        <v>#DIV/0!</v>
      </c>
    </row>
    <row r="232" spans="1:10" s="476" customFormat="1" ht="28.5" customHeight="1">
      <c r="A232" s="501">
        <v>206</v>
      </c>
      <c r="B232" s="608">
        <v>3214.1</v>
      </c>
      <c r="C232" s="530">
        <v>822200</v>
      </c>
      <c r="D232" s="564"/>
      <c r="E232" s="531" t="s">
        <v>1019</v>
      </c>
      <c r="F232" s="515"/>
      <c r="G232" s="512"/>
      <c r="H232" s="512"/>
      <c r="I232" s="500" t="e">
        <f t="shared" si="6"/>
        <v>#DIV/0!</v>
      </c>
      <c r="J232" s="500" t="e">
        <f t="shared" si="7"/>
        <v>#DIV/0!</v>
      </c>
    </row>
    <row r="233" spans="1:10" s="476" customFormat="1" ht="22.5" customHeight="1">
      <c r="A233" s="501">
        <v>207</v>
      </c>
      <c r="B233" s="608">
        <v>3214.1</v>
      </c>
      <c r="C233" s="530">
        <v>822300</v>
      </c>
      <c r="D233" s="564"/>
      <c r="E233" s="531" t="s">
        <v>290</v>
      </c>
      <c r="F233" s="515"/>
      <c r="G233" s="512"/>
      <c r="H233" s="512"/>
      <c r="I233" s="500" t="e">
        <f t="shared" si="6"/>
        <v>#DIV/0!</v>
      </c>
      <c r="J233" s="500" t="e">
        <f t="shared" si="7"/>
        <v>#DIV/0!</v>
      </c>
    </row>
    <row r="234" spans="1:10" s="476" customFormat="1" ht="22.5" customHeight="1">
      <c r="A234" s="501">
        <v>208</v>
      </c>
      <c r="B234" s="608">
        <v>3215.1</v>
      </c>
      <c r="C234" s="530">
        <v>822400</v>
      </c>
      <c r="D234" s="564"/>
      <c r="E234" s="531" t="s">
        <v>291</v>
      </c>
      <c r="F234" s="515"/>
      <c r="G234" s="512"/>
      <c r="H234" s="512"/>
      <c r="I234" s="500" t="e">
        <f t="shared" si="6"/>
        <v>#DIV/0!</v>
      </c>
      <c r="J234" s="500" t="e">
        <f t="shared" si="7"/>
        <v>#DIV/0!</v>
      </c>
    </row>
    <row r="235" spans="1:10" s="476" customFormat="1" ht="26.25" customHeight="1">
      <c r="A235" s="501">
        <v>209</v>
      </c>
      <c r="B235" s="608">
        <v>3215.1</v>
      </c>
      <c r="C235" s="530">
        <v>822500</v>
      </c>
      <c r="D235" s="564"/>
      <c r="E235" s="531" t="s">
        <v>1020</v>
      </c>
      <c r="F235" s="515"/>
      <c r="G235" s="512"/>
      <c r="H235" s="512"/>
      <c r="I235" s="500" t="e">
        <f t="shared" si="6"/>
        <v>#DIV/0!</v>
      </c>
      <c r="J235" s="500" t="e">
        <f t="shared" si="7"/>
        <v>#DIV/0!</v>
      </c>
    </row>
    <row r="236" spans="1:10" s="476" customFormat="1" ht="14.25" customHeight="1">
      <c r="A236" s="501">
        <v>210</v>
      </c>
      <c r="B236" s="608"/>
      <c r="C236" s="530">
        <v>822600</v>
      </c>
      <c r="D236" s="564"/>
      <c r="E236" s="531" t="s">
        <v>293</v>
      </c>
      <c r="F236" s="515"/>
      <c r="G236" s="512"/>
      <c r="H236" s="512"/>
      <c r="I236" s="500" t="e">
        <f t="shared" si="6"/>
        <v>#DIV/0!</v>
      </c>
      <c r="J236" s="500" t="e">
        <f t="shared" si="7"/>
        <v>#DIV/0!</v>
      </c>
    </row>
    <row r="237" spans="1:10" s="476" customFormat="1" ht="16.5" customHeight="1">
      <c r="A237" s="501">
        <v>211</v>
      </c>
      <c r="B237" s="608"/>
      <c r="C237" s="530">
        <v>822611</v>
      </c>
      <c r="D237" s="564"/>
      <c r="E237" s="528" t="s">
        <v>1021</v>
      </c>
      <c r="F237" s="515"/>
      <c r="G237" s="512"/>
      <c r="H237" s="512"/>
      <c r="I237" s="500" t="e">
        <f t="shared" si="6"/>
        <v>#DIV/0!</v>
      </c>
      <c r="J237" s="500" t="e">
        <f t="shared" si="7"/>
        <v>#DIV/0!</v>
      </c>
    </row>
    <row r="238" spans="1:10" s="476" customFormat="1" ht="15.75" customHeight="1">
      <c r="A238" s="501">
        <v>212</v>
      </c>
      <c r="B238" s="608"/>
      <c r="C238" s="530">
        <v>822612</v>
      </c>
      <c r="D238" s="564"/>
      <c r="E238" s="528" t="s">
        <v>1022</v>
      </c>
      <c r="F238" s="515"/>
      <c r="G238" s="512"/>
      <c r="H238" s="512"/>
      <c r="I238" s="500" t="e">
        <f t="shared" si="6"/>
        <v>#DIV/0!</v>
      </c>
      <c r="J238" s="500" t="e">
        <f t="shared" si="7"/>
        <v>#DIV/0!</v>
      </c>
    </row>
    <row r="239" spans="1:10" s="476" customFormat="1" ht="18" customHeight="1">
      <c r="A239" s="501">
        <v>213</v>
      </c>
      <c r="B239" s="494">
        <v>3224.1</v>
      </c>
      <c r="C239" s="530">
        <v>822700</v>
      </c>
      <c r="D239" s="564"/>
      <c r="E239" s="531" t="s">
        <v>1023</v>
      </c>
      <c r="F239" s="512"/>
      <c r="G239" s="512"/>
      <c r="H239" s="512"/>
      <c r="I239" s="500" t="e">
        <f t="shared" si="6"/>
        <v>#DIV/0!</v>
      </c>
      <c r="J239" s="500" t="e">
        <f t="shared" si="7"/>
        <v>#DIV/0!</v>
      </c>
    </row>
    <row r="240" spans="1:10" s="476" customFormat="1" ht="27" customHeight="1">
      <c r="A240" s="501">
        <v>214</v>
      </c>
      <c r="B240" s="494">
        <v>32</v>
      </c>
      <c r="C240" s="564"/>
      <c r="D240" s="611" t="s">
        <v>1024</v>
      </c>
      <c r="E240" s="612" t="s">
        <v>1025</v>
      </c>
      <c r="F240" s="587">
        <f>SUM(F218-F230)</f>
        <v>0</v>
      </c>
      <c r="G240" s="587">
        <f>SUM(G218-G230)</f>
        <v>0</v>
      </c>
      <c r="H240" s="587">
        <f>SUM(H218-H230)</f>
        <v>0</v>
      </c>
      <c r="I240" s="500" t="e">
        <f t="shared" si="6"/>
        <v>#DIV/0!</v>
      </c>
      <c r="J240" s="500" t="e">
        <f t="shared" si="7"/>
        <v>#DIV/0!</v>
      </c>
    </row>
    <row r="241" spans="1:10" s="476" customFormat="1" ht="26.25" customHeight="1">
      <c r="A241" s="501">
        <v>215</v>
      </c>
      <c r="B241" s="494" t="s">
        <v>1026</v>
      </c>
      <c r="C241" s="495"/>
      <c r="D241" s="600"/>
      <c r="E241" s="599" t="s">
        <v>1027</v>
      </c>
      <c r="F241" s="512"/>
      <c r="G241" s="512"/>
      <c r="H241" s="512"/>
      <c r="I241" s="500" t="e">
        <f t="shared" si="6"/>
        <v>#DIV/0!</v>
      </c>
      <c r="J241" s="500" t="e">
        <f t="shared" si="7"/>
        <v>#DIV/0!</v>
      </c>
    </row>
    <row r="242" spans="1:10" s="476" customFormat="1" ht="14.25" customHeight="1">
      <c r="A242" s="501">
        <v>216</v>
      </c>
      <c r="B242" s="494">
        <v>331</v>
      </c>
      <c r="C242" s="564"/>
      <c r="D242" s="598"/>
      <c r="E242" s="594" t="s">
        <v>1028</v>
      </c>
      <c r="F242" s="562">
        <f>SUM(F243+F255)</f>
        <v>0</v>
      </c>
      <c r="G242" s="562">
        <f>SUM(G243+G255)</f>
        <v>0</v>
      </c>
      <c r="H242" s="562">
        <f>SUM(H243+H255)</f>
        <v>0</v>
      </c>
      <c r="I242" s="500" t="e">
        <f t="shared" si="6"/>
        <v>#DIV/0!</v>
      </c>
      <c r="J242" s="500" t="e">
        <f t="shared" si="7"/>
        <v>#DIV/0!</v>
      </c>
    </row>
    <row r="243" spans="1:10" s="476" customFormat="1" ht="18.75" customHeight="1">
      <c r="A243" s="501">
        <v>217</v>
      </c>
      <c r="B243" s="501"/>
      <c r="C243" s="509"/>
      <c r="D243" s="604"/>
      <c r="E243" s="511" t="s">
        <v>1029</v>
      </c>
      <c r="F243" s="512">
        <f>SUM(F244:F246)</f>
        <v>0</v>
      </c>
      <c r="G243" s="512">
        <f>SUM(G244:G246)</f>
        <v>0</v>
      </c>
      <c r="H243" s="512">
        <f>SUM(H244:H246)</f>
        <v>0</v>
      </c>
      <c r="I243" s="500" t="e">
        <f t="shared" si="6"/>
        <v>#DIV/0!</v>
      </c>
      <c r="J243" s="500" t="e">
        <f t="shared" si="7"/>
        <v>#DIV/0!</v>
      </c>
    </row>
    <row r="244" spans="1:10" s="476" customFormat="1" ht="12">
      <c r="A244" s="501">
        <v>218</v>
      </c>
      <c r="B244" s="501">
        <v>3314.1</v>
      </c>
      <c r="C244" s="509">
        <v>814100</v>
      </c>
      <c r="D244" s="604"/>
      <c r="E244" s="511" t="s">
        <v>1030</v>
      </c>
      <c r="F244" s="512"/>
      <c r="G244" s="512"/>
      <c r="H244" s="512"/>
      <c r="I244" s="500" t="e">
        <f t="shared" si="6"/>
        <v>#DIV/0!</v>
      </c>
      <c r="J244" s="500" t="e">
        <f t="shared" si="7"/>
        <v>#DIV/0!</v>
      </c>
    </row>
    <row r="245" spans="1:10" s="476" customFormat="1" ht="12">
      <c r="A245" s="501">
        <v>219</v>
      </c>
      <c r="B245" s="501">
        <v>3324.1</v>
      </c>
      <c r="C245" s="509">
        <v>814200</v>
      </c>
      <c r="D245" s="604"/>
      <c r="E245" s="511" t="s">
        <v>1031</v>
      </c>
      <c r="F245" s="512"/>
      <c r="G245" s="512"/>
      <c r="H245" s="512"/>
      <c r="I245" s="500" t="e">
        <f t="shared" si="6"/>
        <v>#DIV/0!</v>
      </c>
      <c r="J245" s="500" t="e">
        <f t="shared" si="7"/>
        <v>#DIV/0!</v>
      </c>
    </row>
    <row r="246" spans="1:10" s="476" customFormat="1" ht="12">
      <c r="A246" s="501">
        <v>220</v>
      </c>
      <c r="B246" s="501">
        <v>3313.1</v>
      </c>
      <c r="C246" s="509">
        <v>814300</v>
      </c>
      <c r="D246" s="604"/>
      <c r="E246" s="511" t="s">
        <v>1032</v>
      </c>
      <c r="F246" s="515"/>
      <c r="G246" s="512"/>
      <c r="H246" s="512"/>
      <c r="I246" s="500" t="e">
        <f t="shared" si="6"/>
        <v>#DIV/0!</v>
      </c>
      <c r="J246" s="500" t="e">
        <f t="shared" si="7"/>
        <v>#DIV/0!</v>
      </c>
    </row>
    <row r="247" spans="1:10" s="476" customFormat="1" ht="15" customHeight="1">
      <c r="A247" s="501">
        <v>221</v>
      </c>
      <c r="B247" s="501">
        <v>3313.1</v>
      </c>
      <c r="C247" s="509">
        <v>814310</v>
      </c>
      <c r="D247" s="604"/>
      <c r="E247" s="528" t="s">
        <v>1033</v>
      </c>
      <c r="F247" s="515"/>
      <c r="G247" s="512"/>
      <c r="H247" s="512"/>
      <c r="I247" s="500" t="e">
        <f t="shared" si="6"/>
        <v>#DIV/0!</v>
      </c>
      <c r="J247" s="500" t="e">
        <f t="shared" si="7"/>
        <v>#DIV/0!</v>
      </c>
    </row>
    <row r="248" spans="1:10" s="476" customFormat="1" ht="16.5" customHeight="1">
      <c r="A248" s="501">
        <v>222</v>
      </c>
      <c r="B248" s="501">
        <v>3314.1</v>
      </c>
      <c r="C248" s="509">
        <v>814320</v>
      </c>
      <c r="D248" s="604"/>
      <c r="E248" s="528" t="s">
        <v>1034</v>
      </c>
      <c r="F248" s="515"/>
      <c r="G248" s="512"/>
      <c r="H248" s="512"/>
      <c r="I248" s="500" t="e">
        <f t="shared" si="6"/>
        <v>#DIV/0!</v>
      </c>
      <c r="J248" s="500" t="e">
        <f t="shared" si="7"/>
        <v>#DIV/0!</v>
      </c>
    </row>
    <row r="249" spans="1:10" s="476" customFormat="1" ht="16.5" customHeight="1">
      <c r="A249" s="501">
        <v>223</v>
      </c>
      <c r="B249" s="501">
        <v>3314.1</v>
      </c>
      <c r="C249" s="509">
        <v>814321</v>
      </c>
      <c r="D249" s="604"/>
      <c r="E249" s="528" t="s">
        <v>904</v>
      </c>
      <c r="F249" s="515"/>
      <c r="G249" s="512"/>
      <c r="H249" s="512"/>
      <c r="I249" s="500"/>
      <c r="J249" s="500"/>
    </row>
    <row r="250" spans="1:10" s="476" customFormat="1" ht="16.5" customHeight="1">
      <c r="A250" s="501">
        <v>224</v>
      </c>
      <c r="B250" s="501">
        <v>3314.1</v>
      </c>
      <c r="C250" s="509">
        <v>814322</v>
      </c>
      <c r="D250" s="604"/>
      <c r="E250" s="528" t="s">
        <v>1035</v>
      </c>
      <c r="F250" s="515"/>
      <c r="G250" s="512"/>
      <c r="H250" s="512"/>
      <c r="I250" s="500"/>
      <c r="J250" s="500"/>
    </row>
    <row r="251" spans="1:10" s="476" customFormat="1" ht="16.5" customHeight="1">
      <c r="A251" s="501">
        <v>225</v>
      </c>
      <c r="B251" s="501">
        <v>3314.1</v>
      </c>
      <c r="C251" s="509">
        <v>814323</v>
      </c>
      <c r="D251" s="604"/>
      <c r="E251" s="528" t="s">
        <v>1036</v>
      </c>
      <c r="F251" s="515"/>
      <c r="G251" s="512"/>
      <c r="H251" s="512"/>
      <c r="I251" s="500"/>
      <c r="J251" s="500"/>
    </row>
    <row r="252" spans="1:10" s="476" customFormat="1" ht="16.5" customHeight="1">
      <c r="A252" s="501">
        <v>226</v>
      </c>
      <c r="B252" s="501">
        <v>3314.1</v>
      </c>
      <c r="C252" s="509">
        <v>814324</v>
      </c>
      <c r="D252" s="604"/>
      <c r="E252" s="528" t="s">
        <v>848</v>
      </c>
      <c r="F252" s="515"/>
      <c r="G252" s="512"/>
      <c r="H252" s="512"/>
      <c r="I252" s="500"/>
      <c r="J252" s="500"/>
    </row>
    <row r="253" spans="1:10" s="476" customFormat="1" ht="16.5" customHeight="1">
      <c r="A253" s="501">
        <v>227</v>
      </c>
      <c r="B253" s="501">
        <v>3314.1</v>
      </c>
      <c r="C253" s="509">
        <v>814325</v>
      </c>
      <c r="D253" s="604"/>
      <c r="E253" s="528" t="s">
        <v>849</v>
      </c>
      <c r="F253" s="515"/>
      <c r="G253" s="512"/>
      <c r="H253" s="512"/>
      <c r="I253" s="500"/>
      <c r="J253" s="500"/>
    </row>
    <row r="254" spans="1:10" s="476" customFormat="1" ht="15.75" customHeight="1">
      <c r="A254" s="501">
        <v>228</v>
      </c>
      <c r="B254" s="501">
        <v>3314.1</v>
      </c>
      <c r="C254" s="509">
        <v>814330</v>
      </c>
      <c r="D254" s="604"/>
      <c r="E254" s="525" t="s">
        <v>1037</v>
      </c>
      <c r="F254" s="613"/>
      <c r="G254" s="499"/>
      <c r="H254" s="499"/>
      <c r="I254" s="500" t="e">
        <f t="shared" si="6"/>
        <v>#DIV/0!</v>
      </c>
      <c r="J254" s="500" t="e">
        <f t="shared" si="7"/>
        <v>#DIV/0!</v>
      </c>
    </row>
    <row r="255" spans="1:10" s="476" customFormat="1" ht="17.25" customHeight="1">
      <c r="A255" s="501">
        <v>229</v>
      </c>
      <c r="B255" s="501"/>
      <c r="C255" s="509"/>
      <c r="D255" s="604"/>
      <c r="E255" s="511" t="s">
        <v>1038</v>
      </c>
      <c r="F255" s="512">
        <f>SUM(F256:F258)</f>
        <v>0</v>
      </c>
      <c r="G255" s="512">
        <f>SUM(G256:G258)</f>
        <v>0</v>
      </c>
      <c r="H255" s="512">
        <f>SUM(H256:H258)</f>
        <v>0</v>
      </c>
      <c r="I255" s="500" t="e">
        <f t="shared" si="6"/>
        <v>#DIV/0!</v>
      </c>
      <c r="J255" s="500" t="e">
        <f t="shared" si="7"/>
        <v>#DIV/0!</v>
      </c>
    </row>
    <row r="256" spans="1:10" s="476" customFormat="1" ht="12">
      <c r="A256" s="501">
        <v>230</v>
      </c>
      <c r="B256" s="501">
        <v>3314.1</v>
      </c>
      <c r="C256" s="509">
        <v>815100</v>
      </c>
      <c r="D256" s="604"/>
      <c r="E256" s="511" t="s">
        <v>1030</v>
      </c>
      <c r="F256" s="512"/>
      <c r="G256" s="512"/>
      <c r="H256" s="512"/>
      <c r="I256" s="500" t="e">
        <f t="shared" si="6"/>
        <v>#DIV/0!</v>
      </c>
      <c r="J256" s="500" t="e">
        <f t="shared" si="7"/>
        <v>#DIV/0!</v>
      </c>
    </row>
    <row r="257" spans="1:10" s="476" customFormat="1" ht="12">
      <c r="A257" s="501">
        <v>231</v>
      </c>
      <c r="B257" s="501">
        <v>3324.1</v>
      </c>
      <c r="C257" s="509">
        <v>815200</v>
      </c>
      <c r="D257" s="604"/>
      <c r="E257" s="511" t="s">
        <v>1031</v>
      </c>
      <c r="F257" s="512"/>
      <c r="G257" s="512"/>
      <c r="H257" s="512"/>
      <c r="I257" s="500" t="e">
        <f t="shared" si="6"/>
        <v>#DIV/0!</v>
      </c>
      <c r="J257" s="500" t="e">
        <f t="shared" si="7"/>
        <v>#DIV/0!</v>
      </c>
    </row>
    <row r="258" spans="1:10" s="476" customFormat="1" ht="12">
      <c r="A258" s="501">
        <v>232</v>
      </c>
      <c r="B258" s="501">
        <v>3313.1</v>
      </c>
      <c r="C258" s="509">
        <v>815300</v>
      </c>
      <c r="D258" s="604"/>
      <c r="E258" s="511" t="s">
        <v>1032</v>
      </c>
      <c r="F258" s="515"/>
      <c r="G258" s="512"/>
      <c r="H258" s="512"/>
      <c r="I258" s="500" t="e">
        <f t="shared" si="6"/>
        <v>#DIV/0!</v>
      </c>
      <c r="J258" s="500" t="e">
        <f t="shared" si="7"/>
        <v>#DIV/0!</v>
      </c>
    </row>
    <row r="259" spans="1:10" s="476" customFormat="1" ht="15.75" customHeight="1">
      <c r="A259" s="501">
        <v>233</v>
      </c>
      <c r="B259" s="501">
        <v>3313.1</v>
      </c>
      <c r="C259" s="509">
        <v>815310</v>
      </c>
      <c r="D259" s="604"/>
      <c r="E259" s="528" t="s">
        <v>1039</v>
      </c>
      <c r="F259" s="515"/>
      <c r="G259" s="512"/>
      <c r="H259" s="512"/>
      <c r="I259" s="500" t="e">
        <f t="shared" si="6"/>
        <v>#DIV/0!</v>
      </c>
      <c r="J259" s="500" t="e">
        <f t="shared" si="7"/>
        <v>#DIV/0!</v>
      </c>
    </row>
    <row r="260" spans="1:10" s="476" customFormat="1" ht="15" customHeight="1">
      <c r="A260" s="501">
        <v>234</v>
      </c>
      <c r="B260" s="501">
        <v>3314.1</v>
      </c>
      <c r="C260" s="509">
        <v>815320</v>
      </c>
      <c r="D260" s="604"/>
      <c r="E260" s="528" t="s">
        <v>1034</v>
      </c>
      <c r="F260" s="515"/>
      <c r="G260" s="512"/>
      <c r="H260" s="512"/>
      <c r="I260" s="500" t="e">
        <f t="shared" si="6"/>
        <v>#DIV/0!</v>
      </c>
      <c r="J260" s="500" t="e">
        <f t="shared" si="7"/>
        <v>#DIV/0!</v>
      </c>
    </row>
    <row r="261" spans="1:10" s="476" customFormat="1" ht="15" customHeight="1">
      <c r="A261" s="501">
        <v>235</v>
      </c>
      <c r="B261" s="501">
        <v>3314.1</v>
      </c>
      <c r="C261" s="509">
        <v>815321</v>
      </c>
      <c r="D261" s="604"/>
      <c r="E261" s="528" t="s">
        <v>904</v>
      </c>
      <c r="F261" s="515"/>
      <c r="G261" s="512"/>
      <c r="H261" s="512"/>
      <c r="I261" s="500"/>
      <c r="J261" s="500"/>
    </row>
    <row r="262" spans="1:10" s="476" customFormat="1" ht="15" customHeight="1">
      <c r="A262" s="501">
        <v>236</v>
      </c>
      <c r="B262" s="501">
        <v>3314.1</v>
      </c>
      <c r="C262" s="509">
        <v>815322</v>
      </c>
      <c r="D262" s="604"/>
      <c r="E262" s="528" t="s">
        <v>1035</v>
      </c>
      <c r="F262" s="515"/>
      <c r="G262" s="512"/>
      <c r="H262" s="512"/>
      <c r="I262" s="500"/>
      <c r="J262" s="500"/>
    </row>
    <row r="263" spans="1:10" s="476" customFormat="1" ht="15" customHeight="1">
      <c r="A263" s="501">
        <v>237</v>
      </c>
      <c r="B263" s="501">
        <v>3314.1</v>
      </c>
      <c r="C263" s="509">
        <v>815323</v>
      </c>
      <c r="D263" s="604"/>
      <c r="E263" s="528" t="s">
        <v>1036</v>
      </c>
      <c r="F263" s="515"/>
      <c r="G263" s="512"/>
      <c r="H263" s="512"/>
      <c r="I263" s="500"/>
      <c r="J263" s="500"/>
    </row>
    <row r="264" spans="1:10" s="476" customFormat="1" ht="15" customHeight="1">
      <c r="A264" s="501">
        <v>238</v>
      </c>
      <c r="B264" s="501">
        <v>3314.1</v>
      </c>
      <c r="C264" s="509">
        <v>815324</v>
      </c>
      <c r="D264" s="604"/>
      <c r="E264" s="528" t="s">
        <v>848</v>
      </c>
      <c r="F264" s="515"/>
      <c r="G264" s="512"/>
      <c r="H264" s="512"/>
      <c r="I264" s="500"/>
      <c r="J264" s="500"/>
    </row>
    <row r="265" spans="1:10" s="476" customFormat="1" ht="15" customHeight="1">
      <c r="A265" s="501">
        <v>239</v>
      </c>
      <c r="B265" s="501">
        <v>3314.1</v>
      </c>
      <c r="C265" s="509">
        <v>815325</v>
      </c>
      <c r="D265" s="604"/>
      <c r="E265" s="528" t="s">
        <v>849</v>
      </c>
      <c r="F265" s="515"/>
      <c r="G265" s="512"/>
      <c r="H265" s="512"/>
      <c r="I265" s="500"/>
      <c r="J265" s="500"/>
    </row>
    <row r="266" spans="1:10" s="476" customFormat="1" ht="15" customHeight="1">
      <c r="A266" s="501">
        <v>240</v>
      </c>
      <c r="B266" s="501">
        <v>3314.1</v>
      </c>
      <c r="C266" s="614">
        <v>815330</v>
      </c>
      <c r="D266" s="615"/>
      <c r="E266" s="525" t="s">
        <v>1037</v>
      </c>
      <c r="F266" s="515"/>
      <c r="G266" s="512"/>
      <c r="H266" s="512"/>
      <c r="I266" s="500" t="e">
        <f t="shared" si="6"/>
        <v>#DIV/0!</v>
      </c>
      <c r="J266" s="500" t="e">
        <f t="shared" si="7"/>
        <v>#DIV/0!</v>
      </c>
    </row>
    <row r="267" spans="1:10" s="476" customFormat="1" ht="18" customHeight="1">
      <c r="A267" s="501">
        <v>241</v>
      </c>
      <c r="B267" s="494"/>
      <c r="C267" s="564">
        <v>823000</v>
      </c>
      <c r="D267" s="598"/>
      <c r="E267" s="594" t="s">
        <v>1040</v>
      </c>
      <c r="F267" s="616">
        <f>SUM(F268+F269+F270+F280+F281+F282)</f>
        <v>0</v>
      </c>
      <c r="G267" s="587">
        <f>SUM(G268+G269+G270+G280+G281+G282)</f>
        <v>0</v>
      </c>
      <c r="H267" s="587">
        <f>SUM(H268+H269+H270+H280+H281+H282)</f>
        <v>0</v>
      </c>
      <c r="I267" s="500" t="e">
        <f t="shared" si="6"/>
        <v>#DIV/0!</v>
      </c>
      <c r="J267" s="500" t="e">
        <f t="shared" si="7"/>
        <v>#DIV/0!</v>
      </c>
    </row>
    <row r="268" spans="1:10" s="476" customFormat="1" ht="12">
      <c r="A268" s="501">
        <v>242</v>
      </c>
      <c r="B268" s="608">
        <v>3314.2</v>
      </c>
      <c r="C268" s="509">
        <v>823100</v>
      </c>
      <c r="D268" s="604"/>
      <c r="E268" s="511" t="s">
        <v>296</v>
      </c>
      <c r="F268" s="515"/>
      <c r="G268" s="512"/>
      <c r="H268" s="512"/>
      <c r="I268" s="500" t="e">
        <f t="shared" si="6"/>
        <v>#DIV/0!</v>
      </c>
      <c r="J268" s="500" t="e">
        <f t="shared" si="7"/>
        <v>#DIV/0!</v>
      </c>
    </row>
    <row r="269" spans="1:10" s="476" customFormat="1" ht="12">
      <c r="A269" s="501">
        <v>243</v>
      </c>
      <c r="B269" s="608">
        <v>3324.2</v>
      </c>
      <c r="C269" s="509">
        <v>823200</v>
      </c>
      <c r="D269" s="604"/>
      <c r="E269" s="511" t="s">
        <v>297</v>
      </c>
      <c r="F269" s="515"/>
      <c r="G269" s="512"/>
      <c r="H269" s="512"/>
      <c r="I269" s="500" t="e">
        <f t="shared" si="6"/>
        <v>#DIV/0!</v>
      </c>
      <c r="J269" s="500" t="e">
        <f t="shared" si="7"/>
        <v>#DIV/0!</v>
      </c>
    </row>
    <row r="270" spans="1:10" s="476" customFormat="1" ht="12">
      <c r="A270" s="501">
        <v>244</v>
      </c>
      <c r="B270" s="608"/>
      <c r="C270" s="509">
        <v>823300</v>
      </c>
      <c r="D270" s="604"/>
      <c r="E270" s="511" t="s">
        <v>298</v>
      </c>
      <c r="F270" s="515"/>
      <c r="G270" s="512"/>
      <c r="H270" s="512"/>
      <c r="I270" s="500" t="e">
        <f t="shared" si="6"/>
        <v>#DIV/0!</v>
      </c>
      <c r="J270" s="500" t="e">
        <f t="shared" si="7"/>
        <v>#DIV/0!</v>
      </c>
    </row>
    <row r="271" spans="1:10" s="476" customFormat="1" ht="15" customHeight="1">
      <c r="A271" s="501">
        <v>245</v>
      </c>
      <c r="B271" s="608">
        <v>3313.2</v>
      </c>
      <c r="C271" s="509">
        <v>823311</v>
      </c>
      <c r="D271" s="604"/>
      <c r="E271" s="525" t="s">
        <v>1041</v>
      </c>
      <c r="F271" s="515"/>
      <c r="G271" s="512"/>
      <c r="H271" s="512"/>
      <c r="I271" s="500" t="e">
        <f t="shared" si="6"/>
        <v>#DIV/0!</v>
      </c>
      <c r="J271" s="500" t="e">
        <f t="shared" si="7"/>
        <v>#DIV/0!</v>
      </c>
    </row>
    <row r="272" spans="1:10" s="476" customFormat="1" ht="15" customHeight="1">
      <c r="A272" s="501">
        <v>246</v>
      </c>
      <c r="B272" s="608">
        <v>3313.2</v>
      </c>
      <c r="C272" s="509">
        <v>823312</v>
      </c>
      <c r="D272" s="604"/>
      <c r="E272" s="525" t="s">
        <v>1042</v>
      </c>
      <c r="F272" s="515"/>
      <c r="G272" s="512"/>
      <c r="H272" s="512"/>
      <c r="I272" s="500" t="e">
        <f t="shared" si="6"/>
        <v>#DIV/0!</v>
      </c>
      <c r="J272" s="500" t="e">
        <f t="shared" si="7"/>
        <v>#DIV/0!</v>
      </c>
    </row>
    <row r="273" spans="1:10" s="476" customFormat="1" ht="14.25" customHeight="1">
      <c r="A273" s="501">
        <v>247</v>
      </c>
      <c r="B273" s="608">
        <v>3314.2</v>
      </c>
      <c r="C273" s="509">
        <v>823320</v>
      </c>
      <c r="D273" s="604"/>
      <c r="E273" s="525" t="s">
        <v>1043</v>
      </c>
      <c r="F273" s="515"/>
      <c r="G273" s="512"/>
      <c r="H273" s="512"/>
      <c r="I273" s="500" t="e">
        <f t="shared" si="6"/>
        <v>#DIV/0!</v>
      </c>
      <c r="J273" s="500" t="e">
        <f t="shared" si="7"/>
        <v>#DIV/0!</v>
      </c>
    </row>
    <row r="274" spans="1:10" s="476" customFormat="1" ht="14.25" customHeight="1">
      <c r="A274" s="501">
        <v>248</v>
      </c>
      <c r="B274" s="608">
        <v>3314.2</v>
      </c>
      <c r="C274" s="509">
        <v>823321</v>
      </c>
      <c r="D274" s="604"/>
      <c r="E274" s="528" t="s">
        <v>904</v>
      </c>
      <c r="F274" s="515"/>
      <c r="G274" s="512"/>
      <c r="H274" s="512"/>
      <c r="I274" s="500"/>
      <c r="J274" s="500"/>
    </row>
    <row r="275" spans="1:10" s="476" customFormat="1" ht="14.25" customHeight="1">
      <c r="A275" s="501">
        <v>249</v>
      </c>
      <c r="B275" s="608">
        <v>3314.2</v>
      </c>
      <c r="C275" s="509">
        <v>823322</v>
      </c>
      <c r="D275" s="604"/>
      <c r="E275" s="528" t="s">
        <v>1035</v>
      </c>
      <c r="F275" s="515"/>
      <c r="G275" s="512"/>
      <c r="H275" s="512"/>
      <c r="I275" s="500"/>
      <c r="J275" s="500"/>
    </row>
    <row r="276" spans="1:10" s="476" customFormat="1" ht="14.25" customHeight="1">
      <c r="A276" s="501">
        <v>250</v>
      </c>
      <c r="B276" s="608">
        <v>3314.2</v>
      </c>
      <c r="C276" s="509">
        <v>823323</v>
      </c>
      <c r="D276" s="604"/>
      <c r="E276" s="528" t="s">
        <v>1036</v>
      </c>
      <c r="F276" s="515"/>
      <c r="G276" s="512"/>
      <c r="H276" s="512"/>
      <c r="I276" s="500"/>
      <c r="J276" s="500"/>
    </row>
    <row r="277" spans="1:10" s="476" customFormat="1" ht="14.25" customHeight="1">
      <c r="A277" s="501">
        <v>251</v>
      </c>
      <c r="B277" s="608">
        <v>3314.2</v>
      </c>
      <c r="C277" s="509">
        <v>823324</v>
      </c>
      <c r="D277" s="604"/>
      <c r="E277" s="528" t="s">
        <v>848</v>
      </c>
      <c r="F277" s="515"/>
      <c r="G277" s="512"/>
      <c r="H277" s="512"/>
      <c r="I277" s="500"/>
      <c r="J277" s="500"/>
    </row>
    <row r="278" spans="1:10" s="476" customFormat="1" ht="14.25" customHeight="1">
      <c r="A278" s="501">
        <v>252</v>
      </c>
      <c r="B278" s="608">
        <v>3314.2</v>
      </c>
      <c r="C278" s="509">
        <v>823325</v>
      </c>
      <c r="D278" s="604"/>
      <c r="E278" s="528" t="s">
        <v>849</v>
      </c>
      <c r="F278" s="515"/>
      <c r="G278" s="512"/>
      <c r="H278" s="512"/>
      <c r="I278" s="500"/>
      <c r="J278" s="500"/>
    </row>
    <row r="279" spans="1:10" s="476" customFormat="1" ht="14.25" customHeight="1">
      <c r="A279" s="501">
        <v>253</v>
      </c>
      <c r="B279" s="608">
        <v>3314.2</v>
      </c>
      <c r="C279" s="509">
        <v>823330</v>
      </c>
      <c r="D279" s="604"/>
      <c r="E279" s="525" t="s">
        <v>1044</v>
      </c>
      <c r="F279" s="515"/>
      <c r="G279" s="512"/>
      <c r="H279" s="512"/>
      <c r="I279" s="500" t="e">
        <f t="shared" si="6"/>
        <v>#DIV/0!</v>
      </c>
      <c r="J279" s="500" t="e">
        <f t="shared" si="7"/>
        <v>#DIV/0!</v>
      </c>
    </row>
    <row r="280" spans="1:10" s="476" customFormat="1" ht="12">
      <c r="A280" s="501">
        <v>254</v>
      </c>
      <c r="B280" s="608">
        <v>3318.2</v>
      </c>
      <c r="C280" s="509">
        <v>823400</v>
      </c>
      <c r="D280" s="604"/>
      <c r="E280" s="511" t="s">
        <v>1045</v>
      </c>
      <c r="F280" s="515"/>
      <c r="G280" s="512"/>
      <c r="H280" s="512"/>
      <c r="I280" s="500" t="e">
        <f t="shared" si="6"/>
        <v>#DIV/0!</v>
      </c>
      <c r="J280" s="500" t="e">
        <f t="shared" si="7"/>
        <v>#DIV/0!</v>
      </c>
    </row>
    <row r="281" spans="1:10" s="476" customFormat="1" ht="12">
      <c r="A281" s="501">
        <v>255</v>
      </c>
      <c r="B281" s="608">
        <v>3318.2</v>
      </c>
      <c r="C281" s="509">
        <v>823500</v>
      </c>
      <c r="D281" s="604"/>
      <c r="E281" s="511" t="s">
        <v>1046</v>
      </c>
      <c r="F281" s="515"/>
      <c r="G281" s="512"/>
      <c r="H281" s="512"/>
      <c r="I281" s="500" t="e">
        <f t="shared" si="6"/>
        <v>#DIV/0!</v>
      </c>
      <c r="J281" s="500" t="e">
        <f t="shared" si="7"/>
        <v>#DIV/0!</v>
      </c>
    </row>
    <row r="282" spans="1:10" s="476" customFormat="1" ht="12">
      <c r="A282" s="501">
        <v>256</v>
      </c>
      <c r="B282" s="608"/>
      <c r="C282" s="509">
        <v>823600</v>
      </c>
      <c r="D282" s="604"/>
      <c r="E282" s="511" t="s">
        <v>301</v>
      </c>
      <c r="F282" s="515"/>
      <c r="G282" s="512"/>
      <c r="H282" s="512"/>
      <c r="I282" s="500"/>
      <c r="J282" s="500"/>
    </row>
    <row r="283" spans="1:10" s="476" customFormat="1" ht="26.25" customHeight="1">
      <c r="A283" s="501">
        <v>257</v>
      </c>
      <c r="B283" s="617">
        <v>33</v>
      </c>
      <c r="C283" s="564"/>
      <c r="D283" s="610" t="s">
        <v>1047</v>
      </c>
      <c r="E283" s="599" t="s">
        <v>1048</v>
      </c>
      <c r="F283" s="587">
        <f>SUM(F242-F267)</f>
        <v>0</v>
      </c>
      <c r="G283" s="587">
        <f>SUM(G242-G267)</f>
        <v>0</v>
      </c>
      <c r="H283" s="587">
        <f>SUM(H242-H267)</f>
        <v>0</v>
      </c>
      <c r="I283" s="500" t="e">
        <f t="shared" si="6"/>
        <v>#DIV/0!</v>
      </c>
      <c r="J283" s="500" t="e">
        <f t="shared" si="7"/>
        <v>#DIV/0!</v>
      </c>
    </row>
    <row r="284" spans="1:11" s="476" customFormat="1" ht="27" customHeight="1">
      <c r="A284" s="501">
        <v>258</v>
      </c>
      <c r="B284" s="494"/>
      <c r="C284" s="564"/>
      <c r="D284" s="618"/>
      <c r="E284" s="619" t="s">
        <v>1049</v>
      </c>
      <c r="F284" s="616">
        <f>SUM(F216+F240+F283)</f>
        <v>0</v>
      </c>
      <c r="G284" s="616">
        <f>SUM(G216+G240+G283)</f>
        <v>0</v>
      </c>
      <c r="H284" s="616">
        <f>SUM(H216+H240+H283)</f>
        <v>0</v>
      </c>
      <c r="I284" s="500" t="e">
        <f t="shared" si="6"/>
        <v>#DIV/0!</v>
      </c>
      <c r="J284" s="500" t="e">
        <f t="shared" si="7"/>
        <v>#DIV/0!</v>
      </c>
      <c r="K284" s="620"/>
    </row>
    <row r="285" spans="1:11" s="476" customFormat="1" ht="18" customHeight="1">
      <c r="A285" s="501">
        <v>259</v>
      </c>
      <c r="B285" s="494"/>
      <c r="C285" s="564"/>
      <c r="D285" s="618"/>
      <c r="E285" s="621" t="s">
        <v>1050</v>
      </c>
      <c r="F285" s="579"/>
      <c r="G285" s="514"/>
      <c r="H285" s="514"/>
      <c r="I285" s="500" t="e">
        <f t="shared" si="6"/>
        <v>#DIV/0!</v>
      </c>
      <c r="J285" s="500" t="e">
        <f t="shared" si="7"/>
        <v>#DIV/0!</v>
      </c>
      <c r="K285" s="620"/>
    </row>
    <row r="286" spans="1:11" s="476" customFormat="1" ht="18.75" customHeight="1">
      <c r="A286" s="501">
        <v>260</v>
      </c>
      <c r="B286" s="494"/>
      <c r="C286" s="564"/>
      <c r="D286" s="618"/>
      <c r="E286" s="621" t="s">
        <v>1051</v>
      </c>
      <c r="F286" s="579"/>
      <c r="G286" s="514"/>
      <c r="H286" s="514"/>
      <c r="I286" s="500" t="e">
        <f t="shared" si="6"/>
        <v>#DIV/0!</v>
      </c>
      <c r="J286" s="500" t="e">
        <f t="shared" si="7"/>
        <v>#DIV/0!</v>
      </c>
      <c r="K286" s="620"/>
    </row>
    <row r="287" spans="1:11" s="476" customFormat="1" ht="20.25" customHeight="1">
      <c r="A287" s="622"/>
      <c r="B287" s="623"/>
      <c r="C287" s="624"/>
      <c r="D287" s="625"/>
      <c r="E287" s="626"/>
      <c r="F287" s="627"/>
      <c r="G287" s="628"/>
      <c r="H287" s="628"/>
      <c r="I287" s="629"/>
      <c r="J287" s="629"/>
      <c r="K287" s="620"/>
    </row>
    <row r="288" spans="1:11" s="476" customFormat="1" ht="12">
      <c r="A288" s="630" t="s">
        <v>1052</v>
      </c>
      <c r="B288" s="631"/>
      <c r="C288" s="632"/>
      <c r="D288" s="633"/>
      <c r="E288" s="633"/>
      <c r="F288" s="627"/>
      <c r="G288" s="628"/>
      <c r="H288" s="628"/>
      <c r="I288" s="629"/>
      <c r="J288" s="629"/>
      <c r="K288" s="620"/>
    </row>
    <row r="289" spans="1:11" s="476" customFormat="1" ht="49.5" customHeight="1">
      <c r="A289" s="488" t="s">
        <v>1053</v>
      </c>
      <c r="B289" s="488" t="s">
        <v>1054</v>
      </c>
      <c r="C289" s="487" t="s">
        <v>1055</v>
      </c>
      <c r="D289" s="634" t="s">
        <v>1056</v>
      </c>
      <c r="E289" s="635" t="s">
        <v>1056</v>
      </c>
      <c r="F289" s="636" t="s">
        <v>1057</v>
      </c>
      <c r="G289" s="637" t="s">
        <v>1058</v>
      </c>
      <c r="H289" s="133"/>
      <c r="I289" s="133"/>
      <c r="J289" s="133"/>
      <c r="K289" s="620"/>
    </row>
    <row r="290" spans="1:7" ht="12.75">
      <c r="A290" s="501"/>
      <c r="B290" s="501"/>
      <c r="C290" s="502">
        <v>100000</v>
      </c>
      <c r="D290" s="638" t="s">
        <v>1059</v>
      </c>
      <c r="E290" s="639" t="s">
        <v>1059</v>
      </c>
      <c r="F290" s="640"/>
      <c r="G290" s="641"/>
    </row>
    <row r="291" spans="1:7" ht="12.75">
      <c r="A291" s="501"/>
      <c r="B291" s="501"/>
      <c r="C291" s="509">
        <v>110000</v>
      </c>
      <c r="D291" s="638" t="s">
        <v>1060</v>
      </c>
      <c r="E291" s="639" t="s">
        <v>1061</v>
      </c>
      <c r="F291" s="640"/>
      <c r="G291" s="641"/>
    </row>
    <row r="292" spans="1:7" ht="12.75">
      <c r="A292" s="501"/>
      <c r="B292" s="501"/>
      <c r="C292" s="509">
        <v>120000</v>
      </c>
      <c r="D292" s="638" t="s">
        <v>1062</v>
      </c>
      <c r="E292" s="639" t="s">
        <v>1062</v>
      </c>
      <c r="F292" s="640"/>
      <c r="G292" s="641"/>
    </row>
    <row r="293" spans="1:7" ht="12.75">
      <c r="A293" s="501"/>
      <c r="B293" s="501"/>
      <c r="C293" s="509">
        <v>130000</v>
      </c>
      <c r="D293" s="638" t="s">
        <v>1063</v>
      </c>
      <c r="E293" s="639" t="s">
        <v>1063</v>
      </c>
      <c r="F293" s="640"/>
      <c r="G293" s="641"/>
    </row>
    <row r="294" spans="1:7" ht="12.75">
      <c r="A294" s="501"/>
      <c r="B294" s="501"/>
      <c r="C294" s="509">
        <v>140000</v>
      </c>
      <c r="D294" s="638" t="s">
        <v>1064</v>
      </c>
      <c r="E294" s="639" t="s">
        <v>1064</v>
      </c>
      <c r="F294" s="640"/>
      <c r="G294" s="641"/>
    </row>
    <row r="295" spans="1:7" ht="12.75">
      <c r="A295" s="501"/>
      <c r="B295" s="501"/>
      <c r="C295" s="502">
        <v>300000</v>
      </c>
      <c r="D295" s="638" t="s">
        <v>1065</v>
      </c>
      <c r="E295" s="639" t="s">
        <v>1065</v>
      </c>
      <c r="F295" s="640"/>
      <c r="G295" s="641"/>
    </row>
    <row r="296" spans="1:7" ht="12.75">
      <c r="A296" s="501"/>
      <c r="B296" s="501"/>
      <c r="C296" s="502">
        <v>400000</v>
      </c>
      <c r="D296" s="638" t="s">
        <v>1066</v>
      </c>
      <c r="E296" s="639" t="s">
        <v>1066</v>
      </c>
      <c r="F296" s="640"/>
      <c r="G296" s="641"/>
    </row>
    <row r="297" spans="1:6" s="133" customFormat="1" ht="12.75">
      <c r="A297" s="622"/>
      <c r="B297" s="622"/>
      <c r="C297" s="642"/>
      <c r="D297" s="643"/>
      <c r="E297" s="644"/>
      <c r="F297" s="645"/>
    </row>
    <row r="298" spans="1:6" s="133" customFormat="1" ht="12.75">
      <c r="A298" s="622"/>
      <c r="B298" s="622"/>
      <c r="C298" s="642"/>
      <c r="D298" s="643"/>
      <c r="E298" s="644"/>
      <c r="F298" s="645"/>
    </row>
    <row r="299" spans="1:6" s="133" customFormat="1" ht="12.75">
      <c r="A299" s="622"/>
      <c r="B299" s="622"/>
      <c r="C299" s="642"/>
      <c r="D299" s="643"/>
      <c r="E299" s="644"/>
      <c r="F299" s="645"/>
    </row>
    <row r="300" spans="1:6" s="133" customFormat="1" ht="12.75">
      <c r="A300" s="622"/>
      <c r="B300" s="622"/>
      <c r="C300" s="642"/>
      <c r="D300" s="643"/>
      <c r="E300" s="644"/>
      <c r="F300" s="645"/>
    </row>
    <row r="301" spans="1:6" s="133" customFormat="1" ht="12.75">
      <c r="A301" s="622"/>
      <c r="B301" s="622"/>
      <c r="C301" s="642"/>
      <c r="D301" s="643"/>
      <c r="E301" s="644"/>
      <c r="F301" s="645"/>
    </row>
    <row r="302" spans="1:6" s="133" customFormat="1" ht="12.75">
      <c r="A302" s="622"/>
      <c r="B302" s="622"/>
      <c r="C302" s="632"/>
      <c r="D302" s="643"/>
      <c r="E302" s="644"/>
      <c r="F302" s="645"/>
    </row>
    <row r="303" spans="1:6" s="133" customFormat="1" ht="12.75">
      <c r="A303" s="622"/>
      <c r="B303" s="622"/>
      <c r="C303" s="632"/>
      <c r="D303" s="643"/>
      <c r="E303" s="644"/>
      <c r="F303" s="645"/>
    </row>
    <row r="304" spans="1:6" s="133" customFormat="1" ht="12.75">
      <c r="A304" s="622"/>
      <c r="B304" s="622"/>
      <c r="C304" s="632"/>
      <c r="D304" s="643"/>
      <c r="E304" s="644"/>
      <c r="F304" s="645"/>
    </row>
    <row r="305" spans="4:7" ht="12.75">
      <c r="D305" s="646"/>
      <c r="E305" s="646"/>
      <c r="F305" s="645"/>
      <c r="G305" s="133"/>
    </row>
    <row r="306" spans="4:7" ht="12.75">
      <c r="D306" s="646"/>
      <c r="E306" s="646"/>
      <c r="F306" s="645"/>
      <c r="G306" s="133"/>
    </row>
    <row r="307" spans="4:7" ht="12.75">
      <c r="D307" s="646"/>
      <c r="E307" s="646"/>
      <c r="F307" s="645"/>
      <c r="G307" s="133"/>
    </row>
    <row r="308" spans="4:7" ht="12.75">
      <c r="D308" s="646"/>
      <c r="E308" s="646"/>
      <c r="F308" s="645"/>
      <c r="G308" s="133"/>
    </row>
    <row r="309" spans="4:7" ht="12.75">
      <c r="D309" s="646"/>
      <c r="E309" s="646"/>
      <c r="F309" s="645"/>
      <c r="G309" s="133"/>
    </row>
    <row r="310" spans="4:7" ht="12.75">
      <c r="D310" s="646"/>
      <c r="E310" s="646"/>
      <c r="F310" s="645"/>
      <c r="G310" s="133"/>
    </row>
    <row r="311" spans="4:7" ht="12.75">
      <c r="D311" s="646"/>
      <c r="E311" s="646"/>
      <c r="F311" s="645"/>
      <c r="G311" s="133"/>
    </row>
    <row r="312" spans="4:7" ht="12.75">
      <c r="D312" s="646"/>
      <c r="E312" s="646"/>
      <c r="F312" s="645"/>
      <c r="G312" s="133"/>
    </row>
    <row r="313" spans="4:7" ht="12.75">
      <c r="D313" s="646"/>
      <c r="E313" s="646"/>
      <c r="F313" s="645"/>
      <c r="G313" s="133"/>
    </row>
    <row r="314" spans="4:7" ht="12.75">
      <c r="D314" s="646"/>
      <c r="E314" s="646"/>
      <c r="F314" s="645"/>
      <c r="G314" s="133"/>
    </row>
    <row r="315" spans="4:7" ht="12.75">
      <c r="D315" s="646"/>
      <c r="E315" s="646"/>
      <c r="F315" s="645"/>
      <c r="G315" s="133"/>
    </row>
    <row r="316" spans="4:6" ht="12.75">
      <c r="D316" s="646"/>
      <c r="E316" s="646"/>
      <c r="F316" s="517"/>
    </row>
    <row r="317" spans="4:6" ht="12.75">
      <c r="D317" s="646"/>
      <c r="E317" s="646"/>
      <c r="F317" s="517"/>
    </row>
    <row r="318" spans="4:6" ht="12.75">
      <c r="D318" s="646"/>
      <c r="E318" s="646"/>
      <c r="F318" s="517"/>
    </row>
    <row r="319" spans="4:6" ht="12.75">
      <c r="D319" s="646"/>
      <c r="E319" s="646"/>
      <c r="F319" s="517"/>
    </row>
    <row r="320" spans="4:6" ht="12.75">
      <c r="D320" s="646"/>
      <c r="E320" s="646"/>
      <c r="F320" s="517"/>
    </row>
    <row r="321" spans="4:6" ht="12.75">
      <c r="D321" s="646"/>
      <c r="E321" s="646"/>
      <c r="F321" s="517"/>
    </row>
    <row r="322" spans="4:6" ht="12.75">
      <c r="D322" s="646"/>
      <c r="E322" s="646"/>
      <c r="F322" s="517"/>
    </row>
    <row r="323" spans="4:6" ht="12.75">
      <c r="D323" s="646"/>
      <c r="E323" s="646"/>
      <c r="F323" s="517"/>
    </row>
    <row r="324" spans="4:6" ht="12.75">
      <c r="D324" s="646"/>
      <c r="E324" s="646"/>
      <c r="F324" s="517"/>
    </row>
    <row r="325" spans="4:6" ht="12.75">
      <c r="D325" s="646"/>
      <c r="E325" s="646"/>
      <c r="F325" s="517"/>
    </row>
    <row r="326" spans="4:6" ht="12.75">
      <c r="D326" s="646"/>
      <c r="E326" s="646"/>
      <c r="F326" s="517"/>
    </row>
    <row r="327" spans="4:6" ht="12.75">
      <c r="D327" s="646"/>
      <c r="E327" s="646"/>
      <c r="F327" s="517"/>
    </row>
    <row r="328" spans="4:6" ht="12.75">
      <c r="D328" s="646"/>
      <c r="E328" s="646"/>
      <c r="F328" s="517"/>
    </row>
    <row r="329" spans="4:6" ht="12.75">
      <c r="D329" s="646"/>
      <c r="E329" s="646"/>
      <c r="F329" s="517"/>
    </row>
    <row r="330" spans="4:6" ht="12.75">
      <c r="D330" s="646"/>
      <c r="E330" s="646"/>
      <c r="F330" s="517"/>
    </row>
    <row r="331" spans="4:6" ht="12.75">
      <c r="D331" s="646"/>
      <c r="E331" s="646"/>
      <c r="F331" s="517"/>
    </row>
    <row r="332" spans="4:6" ht="12.75">
      <c r="D332" s="646"/>
      <c r="E332" s="646"/>
      <c r="F332" s="517"/>
    </row>
    <row r="333" spans="4:6" ht="12.75">
      <c r="D333" s="517"/>
      <c r="E333" s="517"/>
      <c r="F333" s="517"/>
    </row>
    <row r="334" spans="4:6" ht="26.25" customHeight="1">
      <c r="D334" s="517"/>
      <c r="E334" s="517"/>
      <c r="F334" s="517"/>
    </row>
    <row r="335" spans="4:6" ht="26.25" customHeight="1">
      <c r="D335" s="517"/>
      <c r="E335" s="517"/>
      <c r="F335" s="517"/>
    </row>
    <row r="336" spans="4:6" ht="26.25" customHeight="1">
      <c r="D336" s="517"/>
      <c r="E336" s="517"/>
      <c r="F336" s="517"/>
    </row>
    <row r="337" spans="4:6" ht="26.25" customHeight="1">
      <c r="D337" s="517"/>
      <c r="E337" s="517"/>
      <c r="F337" s="517"/>
    </row>
    <row r="338" spans="4:6" ht="26.25" customHeight="1">
      <c r="D338" s="517"/>
      <c r="E338" s="517"/>
      <c r="F338" s="517"/>
    </row>
    <row r="339" spans="4:6" ht="26.25" customHeight="1">
      <c r="D339" s="517"/>
      <c r="E339" s="517"/>
      <c r="F339" s="517"/>
    </row>
    <row r="340" spans="4:6" ht="26.25" customHeight="1">
      <c r="D340" s="517"/>
      <c r="E340" s="517"/>
      <c r="F340" s="517"/>
    </row>
    <row r="341" spans="4:6" ht="26.25" customHeight="1">
      <c r="D341" s="517"/>
      <c r="E341" s="517"/>
      <c r="F341" s="517"/>
    </row>
    <row r="342" spans="4:6" ht="26.25" customHeight="1">
      <c r="D342" s="517"/>
      <c r="E342" s="517"/>
      <c r="F342" s="517"/>
    </row>
    <row r="343" spans="4:6" ht="26.25" customHeight="1">
      <c r="D343" s="517"/>
      <c r="E343" s="517"/>
      <c r="F343" s="517"/>
    </row>
    <row r="344" spans="4:6" ht="26.25" customHeight="1">
      <c r="D344" s="517"/>
      <c r="E344" s="517"/>
      <c r="F344" s="517"/>
    </row>
    <row r="345" spans="4:6" ht="26.25" customHeight="1">
      <c r="D345" s="517"/>
      <c r="E345" s="517"/>
      <c r="F345" s="517"/>
    </row>
    <row r="346" spans="4:6" ht="26.25" customHeight="1">
      <c r="D346" s="517"/>
      <c r="E346" s="517"/>
      <c r="F346" s="517"/>
    </row>
    <row r="347" spans="4:6" ht="26.25" customHeight="1">
      <c r="D347" s="517"/>
      <c r="E347" s="517"/>
      <c r="F347" s="517"/>
    </row>
    <row r="348" spans="4:6" ht="26.25" customHeight="1">
      <c r="D348" s="517"/>
      <c r="E348" s="517"/>
      <c r="F348" s="517"/>
    </row>
    <row r="349" spans="4:6" ht="26.25" customHeight="1">
      <c r="D349" s="517"/>
      <c r="E349" s="517"/>
      <c r="F349" s="517"/>
    </row>
    <row r="350" spans="4:6" ht="26.25" customHeight="1">
      <c r="D350" s="517"/>
      <c r="E350" s="517"/>
      <c r="F350" s="517"/>
    </row>
    <row r="351" spans="4:6" ht="26.25" customHeight="1">
      <c r="D351" s="517"/>
      <c r="E351" s="517"/>
      <c r="F351" s="517"/>
    </row>
    <row r="352" spans="4:6" ht="26.25" customHeight="1">
      <c r="D352" s="517"/>
      <c r="E352" s="517"/>
      <c r="F352" s="517"/>
    </row>
    <row r="353" spans="4:6" ht="26.25" customHeight="1">
      <c r="D353" s="517"/>
      <c r="E353" s="517"/>
      <c r="F353" s="517"/>
    </row>
    <row r="354" ht="26.25" customHeight="1">
      <c r="E354" s="517"/>
    </row>
    <row r="355" ht="26.25" customHeight="1">
      <c r="E355" s="517"/>
    </row>
    <row r="356" ht="26.25" customHeight="1">
      <c r="E356" s="517"/>
    </row>
    <row r="357" ht="26.25" customHeight="1">
      <c r="E357" s="517"/>
    </row>
    <row r="358" ht="26.25" customHeight="1">
      <c r="E358" s="517"/>
    </row>
    <row r="359" ht="26.25" customHeight="1">
      <c r="E359" s="517"/>
    </row>
    <row r="360" ht="26.25" customHeight="1">
      <c r="E360" s="517"/>
    </row>
    <row r="361" ht="12.75">
      <c r="E361" s="517"/>
    </row>
    <row r="362" ht="12.75">
      <c r="E362" s="517"/>
    </row>
    <row r="363" ht="12.75">
      <c r="E363" s="517"/>
    </row>
    <row r="364" ht="12.75">
      <c r="E364" s="517"/>
    </row>
    <row r="365" ht="12.75">
      <c r="E365" s="517"/>
    </row>
    <row r="366" ht="12.75">
      <c r="E366" s="517"/>
    </row>
    <row r="367" ht="12.75">
      <c r="E367" s="517"/>
    </row>
    <row r="368" ht="12.75">
      <c r="E368" s="517"/>
    </row>
    <row r="369" ht="12.75">
      <c r="E369" s="517"/>
    </row>
    <row r="370" ht="12.75">
      <c r="E370" s="517"/>
    </row>
    <row r="371" ht="12.75">
      <c r="E371" s="517"/>
    </row>
    <row r="372" ht="12.75">
      <c r="E372" s="517"/>
    </row>
    <row r="373" ht="12.75">
      <c r="E373" s="517"/>
    </row>
    <row r="374" ht="12.75">
      <c r="E374" s="517"/>
    </row>
    <row r="375" ht="12.75">
      <c r="E375" s="517"/>
    </row>
    <row r="376" ht="12.75">
      <c r="E376" s="517"/>
    </row>
    <row r="377" ht="12.75">
      <c r="E377" s="517"/>
    </row>
    <row r="378" ht="12.75">
      <c r="E378" s="517"/>
    </row>
    <row r="379" ht="12.75">
      <c r="E379" s="517"/>
    </row>
    <row r="380" ht="12.75">
      <c r="E380" s="517"/>
    </row>
    <row r="381" ht="12.75">
      <c r="E381" s="517"/>
    </row>
    <row r="382" ht="12.75">
      <c r="E382" s="517"/>
    </row>
    <row r="383" ht="12.75">
      <c r="E383" s="517"/>
    </row>
    <row r="384" ht="12.75">
      <c r="E384" s="517"/>
    </row>
    <row r="385" ht="12.75">
      <c r="E385" s="517"/>
    </row>
    <row r="386" ht="12.75">
      <c r="E386" s="517"/>
    </row>
    <row r="387" ht="12.75">
      <c r="E387" s="517"/>
    </row>
    <row r="388" ht="12.75">
      <c r="E388" s="517"/>
    </row>
    <row r="389" ht="12.75">
      <c r="E389" s="517"/>
    </row>
    <row r="390" ht="12.75">
      <c r="E390" s="517"/>
    </row>
    <row r="391" ht="12.75">
      <c r="E391" s="517"/>
    </row>
    <row r="392" ht="12.75">
      <c r="E392" s="517"/>
    </row>
    <row r="393" ht="12.75">
      <c r="E393" s="517"/>
    </row>
    <row r="394" ht="12.75">
      <c r="E394" s="517"/>
    </row>
    <row r="395" ht="12.75">
      <c r="E395" s="517"/>
    </row>
    <row r="396" ht="12.75">
      <c r="E396" s="517"/>
    </row>
    <row r="397" ht="12.75">
      <c r="E397" s="517"/>
    </row>
    <row r="398" ht="12.75">
      <c r="E398" s="517"/>
    </row>
    <row r="399" ht="12.75">
      <c r="E399" s="517"/>
    </row>
    <row r="400" ht="12.75">
      <c r="E400" s="517"/>
    </row>
    <row r="401" ht="12.75">
      <c r="E401" s="517"/>
    </row>
    <row r="402" ht="12.75">
      <c r="E402" s="517"/>
    </row>
    <row r="403" ht="12.75">
      <c r="E403" s="517"/>
    </row>
    <row r="404" ht="12.75">
      <c r="E404" s="517"/>
    </row>
    <row r="405" ht="12.75">
      <c r="E405" s="517"/>
    </row>
    <row r="406" ht="12.75">
      <c r="E406" s="517"/>
    </row>
    <row r="407" ht="12.75">
      <c r="E407" s="517"/>
    </row>
    <row r="408" ht="12.75">
      <c r="E408" s="517"/>
    </row>
    <row r="409" ht="12.75">
      <c r="E409" s="517"/>
    </row>
    <row r="410" ht="12.75">
      <c r="E410" s="517"/>
    </row>
    <row r="411" ht="12.75">
      <c r="E411" s="517"/>
    </row>
    <row r="412" ht="12.75">
      <c r="E412" s="517"/>
    </row>
    <row r="413" ht="12.75">
      <c r="E413" s="517"/>
    </row>
    <row r="414" ht="12.75">
      <c r="E414" s="517"/>
    </row>
    <row r="415" ht="12.75">
      <c r="E415" s="517"/>
    </row>
    <row r="416" ht="12.75">
      <c r="E416" s="517"/>
    </row>
    <row r="417" ht="12.75">
      <c r="E417" s="517"/>
    </row>
    <row r="418" ht="12.75">
      <c r="E418" s="517"/>
    </row>
  </sheetData>
  <sheetProtection/>
  <mergeCells count="1">
    <mergeCell ref="A21:J2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6"/>
  <sheetViews>
    <sheetView view="pageBreakPreview" zoomScale="80" zoomScaleSheetLayoutView="80" zoomScalePageLayoutView="0" workbookViewId="0" topLeftCell="A1">
      <selection activeCell="J21" sqref="J21"/>
    </sheetView>
  </sheetViews>
  <sheetFormatPr defaultColWidth="9.140625" defaultRowHeight="12.75"/>
  <cols>
    <col min="1" max="1" width="4.28125" style="137" customWidth="1"/>
    <col min="2" max="2" width="35.00390625" style="137" customWidth="1"/>
    <col min="3" max="3" width="26.421875" style="137" customWidth="1"/>
    <col min="4" max="4" width="15.28125" style="137" customWidth="1"/>
    <col min="5" max="5" width="15.421875" style="137" customWidth="1"/>
    <col min="6" max="6" width="16.140625" style="137" customWidth="1"/>
    <col min="7" max="16384" width="9.140625" style="137" customWidth="1"/>
  </cols>
  <sheetData>
    <row r="1" spans="1:6" ht="12.75">
      <c r="A1" s="1" t="s">
        <v>0</v>
      </c>
      <c r="B1" s="2"/>
      <c r="C1" s="4"/>
      <c r="D1" s="4"/>
      <c r="E1" s="4"/>
      <c r="F1" s="4"/>
    </row>
    <row r="2" spans="1:8" ht="12.75">
      <c r="A2" s="1" t="s">
        <v>1</v>
      </c>
      <c r="B2" s="2"/>
      <c r="C2" s="4"/>
      <c r="D2" s="134" t="s">
        <v>156</v>
      </c>
      <c r="E2" s="134"/>
      <c r="F2" s="126"/>
      <c r="G2" s="127"/>
      <c r="H2" s="185"/>
    </row>
    <row r="3" spans="1:8" ht="12.75">
      <c r="A3" s="1"/>
      <c r="B3" s="2"/>
      <c r="C3" s="4"/>
      <c r="D3" s="134" t="s">
        <v>157</v>
      </c>
      <c r="E3" s="135"/>
      <c r="F3" s="126"/>
      <c r="G3" s="127"/>
      <c r="H3" s="185"/>
    </row>
    <row r="4" spans="1:8" ht="12.75">
      <c r="A4" s="1" t="s">
        <v>1067</v>
      </c>
      <c r="B4" s="2"/>
      <c r="C4" s="4"/>
      <c r="D4" s="134"/>
      <c r="E4" s="136"/>
      <c r="F4" s="126"/>
      <c r="G4" s="127"/>
      <c r="H4" s="185"/>
    </row>
    <row r="5" spans="1:8" ht="12.75">
      <c r="A5" s="6"/>
      <c r="B5" s="7"/>
      <c r="C5" s="8"/>
      <c r="D5" s="134" t="s">
        <v>158</v>
      </c>
      <c r="E5" s="135"/>
      <c r="F5" s="126"/>
      <c r="G5" s="127"/>
      <c r="H5" s="185"/>
    </row>
    <row r="6" spans="1:8" ht="12.75">
      <c r="A6" s="9" t="s">
        <v>2</v>
      </c>
      <c r="B6" s="7"/>
      <c r="C6" s="8"/>
      <c r="D6" s="135"/>
      <c r="E6" s="136"/>
      <c r="F6" s="133"/>
      <c r="G6" s="133"/>
      <c r="H6" s="185"/>
    </row>
    <row r="7" spans="1:8" ht="12.75">
      <c r="A7" s="9"/>
      <c r="B7" s="7"/>
      <c r="C7" s="8"/>
      <c r="D7" s="134" t="s">
        <v>159</v>
      </c>
      <c r="E7" s="135"/>
      <c r="F7" s="128"/>
      <c r="G7" s="133"/>
      <c r="H7" s="185"/>
    </row>
    <row r="8" spans="1:8" ht="12.75">
      <c r="A8" s="9"/>
      <c r="B8" s="7"/>
      <c r="C8" s="8"/>
      <c r="E8" s="136"/>
      <c r="F8" s="128"/>
      <c r="G8" s="133"/>
      <c r="H8" s="185"/>
    </row>
    <row r="9" spans="1:8" ht="12" customHeight="1">
      <c r="A9" s="9" t="s">
        <v>3</v>
      </c>
      <c r="B9" s="12"/>
      <c r="C9" s="11"/>
      <c r="D9" s="134"/>
      <c r="E9" s="135"/>
      <c r="F9" s="133"/>
      <c r="G9" s="133"/>
      <c r="H9" s="133"/>
    </row>
    <row r="10" spans="1:8" ht="12.75">
      <c r="A10" s="9"/>
      <c r="B10" s="12"/>
      <c r="C10" s="11"/>
      <c r="D10" s="134" t="s">
        <v>160</v>
      </c>
      <c r="E10" s="135"/>
      <c r="F10" s="129"/>
      <c r="G10" s="133"/>
      <c r="H10" s="185"/>
    </row>
    <row r="11" spans="1:8" ht="12.75">
      <c r="A11" s="9" t="s">
        <v>4</v>
      </c>
      <c r="B11" s="12"/>
      <c r="C11" s="11"/>
      <c r="D11" s="134"/>
      <c r="E11" s="135"/>
      <c r="F11" s="129"/>
      <c r="G11" s="133"/>
      <c r="H11" s="185"/>
    </row>
    <row r="12" spans="1:8" ht="12.75">
      <c r="A12" s="9"/>
      <c r="B12" s="12"/>
      <c r="C12" s="11"/>
      <c r="D12" s="134" t="s">
        <v>161</v>
      </c>
      <c r="F12" s="133"/>
      <c r="G12" s="133"/>
      <c r="H12" s="185"/>
    </row>
    <row r="13" spans="1:8" ht="12.75">
      <c r="A13" s="9"/>
      <c r="B13" s="12"/>
      <c r="C13" s="11"/>
      <c r="D13" s="134"/>
      <c r="E13" s="134"/>
      <c r="F13" s="133"/>
      <c r="G13" s="133"/>
      <c r="H13" s="185"/>
    </row>
    <row r="14" spans="1:8" ht="12.75">
      <c r="A14" s="9" t="s">
        <v>5</v>
      </c>
      <c r="B14" s="12"/>
      <c r="C14" s="11"/>
      <c r="D14" s="134" t="s">
        <v>162</v>
      </c>
      <c r="E14" s="136"/>
      <c r="F14" s="133"/>
      <c r="G14" s="133"/>
      <c r="H14" s="185"/>
    </row>
    <row r="15" spans="1:6" ht="12.75">
      <c r="A15" s="9"/>
      <c r="B15" s="12"/>
      <c r="C15" s="11"/>
      <c r="D15" s="367"/>
      <c r="E15" s="10"/>
      <c r="F15" s="5"/>
    </row>
    <row r="16" spans="4:6" ht="12.75">
      <c r="D16" s="10"/>
      <c r="E16" s="10"/>
      <c r="F16" s="189"/>
    </row>
    <row r="18" spans="1:6" ht="15.75" customHeight="1">
      <c r="A18" s="672" t="s">
        <v>1068</v>
      </c>
      <c r="B18" s="672"/>
      <c r="C18" s="672"/>
      <c r="D18" s="672"/>
      <c r="E18" s="672"/>
      <c r="F18" s="672"/>
    </row>
    <row r="19" spans="1:6" ht="17.25" customHeight="1">
      <c r="A19" s="673" t="s">
        <v>233</v>
      </c>
      <c r="B19" s="673"/>
      <c r="C19" s="673"/>
      <c r="D19" s="673"/>
      <c r="E19" s="673"/>
      <c r="F19" s="673"/>
    </row>
    <row r="20" spans="1:3" ht="12.75">
      <c r="A20" s="9"/>
      <c r="B20" s="9"/>
      <c r="C20" s="11"/>
    </row>
    <row r="21" spans="1:6" ht="80.25" customHeight="1">
      <c r="A21" s="193" t="s">
        <v>234</v>
      </c>
      <c r="B21" s="193" t="s">
        <v>1069</v>
      </c>
      <c r="C21" s="194" t="s">
        <v>1070</v>
      </c>
      <c r="D21" s="647" t="s">
        <v>1071</v>
      </c>
      <c r="E21" s="194" t="s">
        <v>1072</v>
      </c>
      <c r="F21" s="194" t="s">
        <v>1073</v>
      </c>
    </row>
    <row r="22" spans="1:6" ht="12.75">
      <c r="A22" s="20"/>
      <c r="B22" s="20"/>
      <c r="C22" s="195"/>
      <c r="D22" s="648">
        <v>1</v>
      </c>
      <c r="E22" s="649">
        <v>2</v>
      </c>
      <c r="F22" s="650" t="s">
        <v>1074</v>
      </c>
    </row>
    <row r="23" spans="1:6" ht="12.75">
      <c r="A23" s="199"/>
      <c r="B23" s="651"/>
      <c r="C23" s="195"/>
      <c r="D23" s="652"/>
      <c r="E23" s="653"/>
      <c r="F23" s="654">
        <f>SUM(D23-E23)</f>
        <v>0</v>
      </c>
    </row>
    <row r="24" spans="1:6" ht="12.75">
      <c r="A24" s="199"/>
      <c r="B24" s="651"/>
      <c r="C24" s="195"/>
      <c r="D24" s="652"/>
      <c r="E24" s="653"/>
      <c r="F24" s="654">
        <f aca="true" t="shared" si="0" ref="F24:F29">SUM(D24-E24)</f>
        <v>0</v>
      </c>
    </row>
    <row r="25" spans="1:6" ht="12.75">
      <c r="A25" s="199"/>
      <c r="B25" s="651"/>
      <c r="C25" s="195"/>
      <c r="D25" s="652"/>
      <c r="E25" s="653"/>
      <c r="F25" s="654">
        <f t="shared" si="0"/>
        <v>0</v>
      </c>
    </row>
    <row r="26" spans="1:6" ht="12.75">
      <c r="A26" s="199"/>
      <c r="B26" s="651"/>
      <c r="C26" s="195"/>
      <c r="D26" s="652"/>
      <c r="E26" s="653"/>
      <c r="F26" s="654">
        <f t="shared" si="0"/>
        <v>0</v>
      </c>
    </row>
    <row r="27" spans="1:6" ht="12.75">
      <c r="A27" s="205"/>
      <c r="B27" s="29"/>
      <c r="C27" s="195"/>
      <c r="D27" s="652"/>
      <c r="E27" s="653"/>
      <c r="F27" s="654">
        <f t="shared" si="0"/>
        <v>0</v>
      </c>
    </row>
    <row r="28" spans="1:6" ht="12.75">
      <c r="A28" s="199"/>
      <c r="B28" s="29"/>
      <c r="C28" s="195"/>
      <c r="D28" s="652"/>
      <c r="E28" s="653"/>
      <c r="F28" s="654">
        <f t="shared" si="0"/>
        <v>0</v>
      </c>
    </row>
    <row r="29" spans="1:6" ht="12.75">
      <c r="A29" s="199"/>
      <c r="B29" s="32"/>
      <c r="C29" s="195"/>
      <c r="D29" s="652"/>
      <c r="E29" s="653"/>
      <c r="F29" s="654">
        <f t="shared" si="0"/>
        <v>0</v>
      </c>
    </row>
    <row r="30" spans="1:6" ht="12.75">
      <c r="A30" s="655"/>
      <c r="B30" s="687" t="s">
        <v>1075</v>
      </c>
      <c r="C30" s="687"/>
      <c r="D30" s="652"/>
      <c r="E30" s="653"/>
      <c r="F30" s="225"/>
    </row>
    <row r="31" spans="1:6" ht="12.75">
      <c r="A31" s="656"/>
      <c r="B31" s="657"/>
      <c r="C31" s="658"/>
      <c r="D31" s="659"/>
      <c r="E31" s="198"/>
      <c r="F31" s="204"/>
    </row>
    <row r="32" spans="1:6" ht="12.75">
      <c r="A32" s="660"/>
      <c r="B32" s="661"/>
      <c r="C32" s="658"/>
      <c r="D32" s="659"/>
      <c r="E32" s="198"/>
      <c r="F32" s="204"/>
    </row>
    <row r="33" spans="1:6" ht="12.75">
      <c r="A33" s="662"/>
      <c r="B33" s="663"/>
      <c r="C33" s="658"/>
      <c r="D33" s="659"/>
      <c r="E33" s="198"/>
      <c r="F33" s="204"/>
    </row>
    <row r="34" spans="1:6" ht="12.75">
      <c r="A34" s="656"/>
      <c r="B34" s="657"/>
      <c r="C34" s="658"/>
      <c r="D34" s="659"/>
      <c r="E34" s="688"/>
      <c r="F34" s="688"/>
    </row>
    <row r="35" spans="1:6" ht="12.75">
      <c r="A35" s="662"/>
      <c r="B35" s="665"/>
      <c r="C35" s="664"/>
      <c r="D35" s="659"/>
      <c r="E35" s="659"/>
      <c r="F35" s="204"/>
    </row>
    <row r="36" spans="1:5" ht="12.75">
      <c r="A36" s="189"/>
      <c r="B36" s="189"/>
      <c r="C36" s="189"/>
      <c r="D36" s="189"/>
      <c r="E36" s="189"/>
    </row>
    <row r="37" spans="1:5" ht="12.75">
      <c r="A37" s="189"/>
      <c r="B37" s="189"/>
      <c r="C37" s="189"/>
      <c r="D37" s="189"/>
      <c r="E37" s="189"/>
    </row>
    <row r="38" spans="1:5" ht="12.75">
      <c r="A38" s="189"/>
      <c r="B38" s="189"/>
      <c r="C38" s="189"/>
      <c r="D38" s="189"/>
      <c r="E38" s="189"/>
    </row>
    <row r="39" spans="1:5" ht="12.75">
      <c r="A39" s="189"/>
      <c r="B39" s="189"/>
      <c r="C39" s="189"/>
      <c r="D39" s="189"/>
      <c r="E39" s="189"/>
    </row>
    <row r="40" spans="1:5" ht="12.75">
      <c r="A40" s="189"/>
      <c r="B40" s="189"/>
      <c r="C40" s="189"/>
      <c r="D40" s="189"/>
      <c r="E40" s="189"/>
    </row>
    <row r="41" spans="1:5" ht="12.75">
      <c r="A41" s="189"/>
      <c r="B41" s="189"/>
      <c r="C41" s="189"/>
      <c r="D41" s="189"/>
      <c r="E41" s="189"/>
    </row>
    <row r="42" spans="1:5" ht="12.75">
      <c r="A42" s="189"/>
      <c r="B42" s="189"/>
      <c r="C42" s="189"/>
      <c r="D42" s="189"/>
      <c r="E42" s="189"/>
    </row>
    <row r="43" spans="1:5" ht="12.75">
      <c r="A43" s="189"/>
      <c r="B43" s="189"/>
      <c r="C43" s="189"/>
      <c r="D43" s="189"/>
      <c r="E43" s="189"/>
    </row>
    <row r="44" spans="1:5" ht="12.75">
      <c r="A44" s="189"/>
      <c r="B44" s="189"/>
      <c r="C44" s="189"/>
      <c r="D44" s="189"/>
      <c r="E44" s="189"/>
    </row>
    <row r="45" spans="1:5" ht="12.75">
      <c r="A45" s="189"/>
      <c r="B45" s="189"/>
      <c r="C45" s="189"/>
      <c r="D45" s="189"/>
      <c r="E45" s="189"/>
    </row>
    <row r="46" spans="1:5" ht="12.75">
      <c r="A46" s="189"/>
      <c r="B46" s="189"/>
      <c r="C46" s="189"/>
      <c r="D46" s="189"/>
      <c r="E46" s="189"/>
    </row>
    <row r="47" spans="1:5" ht="12.75">
      <c r="A47" s="189"/>
      <c r="B47" s="189"/>
      <c r="C47" s="189"/>
      <c r="D47" s="189"/>
      <c r="E47" s="189"/>
    </row>
    <row r="48" spans="1:5" ht="12.75">
      <c r="A48" s="189"/>
      <c r="B48" s="189"/>
      <c r="C48" s="189"/>
      <c r="D48" s="189"/>
      <c r="E48" s="189"/>
    </row>
    <row r="49" spans="1:5" ht="12.75">
      <c r="A49" s="189"/>
      <c r="B49" s="189"/>
      <c r="C49" s="189"/>
      <c r="D49" s="189"/>
      <c r="E49" s="189"/>
    </row>
    <row r="50" spans="1:5" ht="12.75">
      <c r="A50" s="189"/>
      <c r="B50" s="189"/>
      <c r="C50" s="189"/>
      <c r="D50" s="189"/>
      <c r="E50" s="189"/>
    </row>
    <row r="51" spans="1:5" ht="12.75">
      <c r="A51" s="189"/>
      <c r="B51" s="189"/>
      <c r="C51" s="189"/>
      <c r="D51" s="189"/>
      <c r="E51" s="189"/>
    </row>
    <row r="52" spans="1:5" ht="12.75">
      <c r="A52" s="189"/>
      <c r="B52" s="189"/>
      <c r="C52" s="189"/>
      <c r="D52" s="189"/>
      <c r="E52" s="189"/>
    </row>
    <row r="53" spans="1:5" ht="12.75">
      <c r="A53" s="189"/>
      <c r="B53" s="189"/>
      <c r="C53" s="189"/>
      <c r="D53" s="189"/>
      <c r="E53" s="189"/>
    </row>
    <row r="54" spans="1:5" ht="12.75">
      <c r="A54" s="189"/>
      <c r="B54" s="189"/>
      <c r="C54" s="189"/>
      <c r="D54" s="189"/>
      <c r="E54" s="189"/>
    </row>
    <row r="55" spans="1:5" ht="12.75">
      <c r="A55" s="189"/>
      <c r="B55" s="189"/>
      <c r="C55" s="189"/>
      <c r="D55" s="189"/>
      <c r="E55" s="189"/>
    </row>
    <row r="56" spans="1:5" ht="12.75">
      <c r="A56" s="189"/>
      <c r="B56" s="189"/>
      <c r="C56" s="189"/>
      <c r="D56" s="189"/>
      <c r="E56" s="189"/>
    </row>
    <row r="57" spans="1:5" ht="12.75">
      <c r="A57" s="189"/>
      <c r="B57" s="189"/>
      <c r="C57" s="189"/>
      <c r="D57" s="189"/>
      <c r="E57" s="189"/>
    </row>
    <row r="58" spans="1:5" ht="12.75">
      <c r="A58" s="189"/>
      <c r="B58" s="189"/>
      <c r="C58" s="189"/>
      <c r="D58" s="189"/>
      <c r="E58" s="189"/>
    </row>
    <row r="59" spans="1:5" ht="12.75">
      <c r="A59" s="189"/>
      <c r="B59" s="189"/>
      <c r="C59" s="189"/>
      <c r="D59" s="189"/>
      <c r="E59" s="189"/>
    </row>
    <row r="60" spans="1:5" ht="12.75">
      <c r="A60" s="189"/>
      <c r="B60" s="189"/>
      <c r="C60" s="189"/>
      <c r="D60" s="189"/>
      <c r="E60" s="189"/>
    </row>
    <row r="61" spans="1:5" ht="12.75">
      <c r="A61" s="189"/>
      <c r="B61" s="189"/>
      <c r="C61" s="189"/>
      <c r="D61" s="189"/>
      <c r="E61" s="189"/>
    </row>
    <row r="62" spans="1:5" ht="12.75">
      <c r="A62" s="189"/>
      <c r="B62" s="189"/>
      <c r="C62" s="189"/>
      <c r="D62" s="189"/>
      <c r="E62" s="189"/>
    </row>
    <row r="63" spans="1:5" ht="12.75">
      <c r="A63" s="189"/>
      <c r="B63" s="189"/>
      <c r="C63" s="189"/>
      <c r="D63" s="189"/>
      <c r="E63" s="189"/>
    </row>
    <row r="64" spans="1:5" ht="12.75">
      <c r="A64" s="189"/>
      <c r="B64" s="189"/>
      <c r="C64" s="189"/>
      <c r="D64" s="189"/>
      <c r="E64" s="189"/>
    </row>
    <row r="65" spans="1:5" ht="12.75">
      <c r="A65" s="189"/>
      <c r="B65" s="189"/>
      <c r="C65" s="189"/>
      <c r="D65" s="189"/>
      <c r="E65" s="189"/>
    </row>
    <row r="66" spans="1:5" ht="12.75">
      <c r="A66" s="189"/>
      <c r="B66" s="189"/>
      <c r="C66" s="189"/>
      <c r="D66" s="189"/>
      <c r="E66" s="189"/>
    </row>
  </sheetData>
  <sheetProtection/>
  <mergeCells count="4">
    <mergeCell ref="A18:F18"/>
    <mergeCell ref="A19:F19"/>
    <mergeCell ref="B30:C30"/>
    <mergeCell ref="E34:F3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trezor1</dc:creator>
  <cp:keywords/>
  <dc:description/>
  <cp:lastModifiedBy>trezor1</cp:lastModifiedBy>
  <cp:lastPrinted>2014-09-09T08:24:25Z</cp:lastPrinted>
  <dcterms:created xsi:type="dcterms:W3CDTF">2011-08-02T07:41:15Z</dcterms:created>
  <dcterms:modified xsi:type="dcterms:W3CDTF">2014-09-10T10:02:11Z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